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cunovodstvo1\Desktop\IZVRŠENJE 12-25\II. REBALANS 2026\"/>
    </mc:Choice>
  </mc:AlternateContent>
  <bookViews>
    <workbookView xWindow="0" yWindow="0" windowWidth="16380" windowHeight="8190" tabRatio="500" firstSheet="2" activeTab="6"/>
  </bookViews>
  <sheets>
    <sheet name="SAŽETAK (2)" sheetId="1" r:id="rId1"/>
    <sheet name="Račun P i R-ekon.klas." sheetId="2" r:id="rId2"/>
    <sheet name="Račun P i R-izvori fin." sheetId="4" r:id="rId3"/>
    <sheet name="Rashodi prema funkcijskoj kl" sheetId="5" r:id="rId4"/>
    <sheet name="Račun financiranja" sheetId="6" r:id="rId5"/>
    <sheet name="Račun financiranja (2)" sheetId="7" r:id="rId6"/>
    <sheet name="DEC-12 (3)" sheetId="8" r:id="rId7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0" i="8" l="1"/>
  <c r="H12" i="8" l="1"/>
  <c r="H13" i="8"/>
  <c r="H14" i="8"/>
  <c r="H15" i="8"/>
  <c r="H16" i="8"/>
  <c r="H17" i="8"/>
  <c r="H20" i="8"/>
  <c r="H21" i="8"/>
  <c r="H167" i="8" l="1"/>
  <c r="H166" i="8"/>
  <c r="H165" i="8"/>
  <c r="H164" i="8"/>
  <c r="H162" i="8"/>
  <c r="H161" i="8"/>
  <c r="H160" i="8"/>
  <c r="H157" i="8"/>
  <c r="H156" i="8"/>
  <c r="H155" i="8"/>
  <c r="H154" i="8"/>
  <c r="H153" i="8"/>
  <c r="H151" i="8"/>
  <c r="H150" i="8"/>
  <c r="H149" i="8"/>
  <c r="H148" i="8"/>
  <c r="H147" i="8"/>
  <c r="H146" i="8"/>
  <c r="H144" i="8"/>
  <c r="H143" i="8"/>
  <c r="H142" i="8"/>
  <c r="H141" i="8"/>
  <c r="H140" i="8"/>
  <c r="H139" i="8"/>
  <c r="H138" i="8"/>
  <c r="H132" i="8"/>
  <c r="H131" i="8"/>
  <c r="H128" i="8"/>
  <c r="H123" i="8"/>
  <c r="H122" i="8"/>
  <c r="H120" i="8"/>
  <c r="H117" i="8"/>
  <c r="H116" i="8"/>
  <c r="H115" i="8"/>
  <c r="H111" i="8"/>
  <c r="H110" i="8"/>
  <c r="H109" i="8"/>
  <c r="H108" i="8"/>
  <c r="H107" i="8"/>
  <c r="H104" i="8"/>
  <c r="H101" i="8"/>
  <c r="H100" i="8"/>
  <c r="H98" i="8"/>
  <c r="H96" i="8"/>
  <c r="H95" i="8"/>
  <c r="H93" i="8"/>
  <c r="H90" i="8"/>
  <c r="H89" i="8"/>
  <c r="H87" i="8"/>
  <c r="H84" i="8"/>
  <c r="H83" i="8"/>
  <c r="H82" i="8"/>
  <c r="H80" i="8"/>
  <c r="H79" i="8"/>
  <c r="H78" i="8"/>
  <c r="H77" i="8"/>
  <c r="H75" i="8"/>
  <c r="H73" i="8"/>
  <c r="H72" i="8"/>
  <c r="H71" i="8"/>
  <c r="H70" i="8"/>
  <c r="H68" i="8"/>
  <c r="H61" i="8"/>
  <c r="H60" i="8"/>
  <c r="H59" i="8"/>
  <c r="H56" i="8"/>
  <c r="H55" i="8"/>
  <c r="H54" i="8"/>
  <c r="H53" i="8"/>
  <c r="H52" i="8"/>
  <c r="H51" i="8"/>
  <c r="H49" i="8"/>
  <c r="H48" i="8"/>
  <c r="H45" i="8"/>
  <c r="H44" i="8"/>
  <c r="H42" i="8"/>
  <c r="H40" i="8"/>
  <c r="H39" i="8"/>
  <c r="H38" i="8"/>
  <c r="H35" i="8"/>
  <c r="H34" i="8"/>
  <c r="H29" i="8"/>
  <c r="H28" i="8"/>
  <c r="H27" i="8"/>
  <c r="H11" i="8"/>
  <c r="H9" i="8"/>
  <c r="H8" i="8"/>
  <c r="G34" i="1"/>
  <c r="G37" i="1" s="1"/>
  <c r="H34" i="1" s="1"/>
  <c r="H37" i="1" s="1"/>
  <c r="H21" i="1"/>
  <c r="G21" i="1"/>
  <c r="F21" i="1"/>
  <c r="G14" i="1"/>
  <c r="H11" i="1"/>
  <c r="G11" i="1"/>
  <c r="H8" i="1"/>
  <c r="H14" i="1" s="1"/>
  <c r="H29" i="1" s="1"/>
</calcChain>
</file>

<file path=xl/sharedStrings.xml><?xml version="1.0" encoding="utf-8"?>
<sst xmlns="http://schemas.openxmlformats.org/spreadsheetml/2006/main" count="402" uniqueCount="194">
  <si>
    <t>I. OPĆI DIO</t>
  </si>
  <si>
    <t>A) SAŽETAK RAČUNA PRIHODA I RASHODA</t>
  </si>
  <si>
    <t>EUR</t>
  </si>
  <si>
    <t>REBALANS I.</t>
  </si>
  <si>
    <t>Povećanje/smanjenje</t>
  </si>
  <si>
    <t>REBALANS II.</t>
  </si>
  <si>
    <t>PRIHODI UKUPNO</t>
  </si>
  <si>
    <t>6 PRIHODI POSLOVANJA</t>
  </si>
  <si>
    <t>7 PRIHODI OD PRODAJE NEFINANCIJSKE IMOVINE</t>
  </si>
  <si>
    <t>RASHODI UKUPNO</t>
  </si>
  <si>
    <t>3 RASHODI  POSLOVANJA</t>
  </si>
  <si>
    <t>4 RASHODI ZA NABAVU NEFINANCIJSKE IMOVINE</t>
  </si>
  <si>
    <t>RAZLIKA - VIŠAK / MANJAK</t>
  </si>
  <si>
    <t>B) SAŽETAK RAČUNA FINANCIRANJA</t>
  </si>
  <si>
    <t>8 PRIMICI OD FINANCIJSKE IMOVINE I ZADUŽIVANJA</t>
  </si>
  <si>
    <t>5 IZDACI ZA FINANCIJSKU IMOVINU I OTPLATE ZAJMOVA</t>
  </si>
  <si>
    <t>NETO FINANCIRANJE</t>
  </si>
  <si>
    <t>VIŠAK / MANJAK + NETO FINANCIRANJE</t>
  </si>
  <si>
    <t xml:space="preserve">C) PRENESENI VIŠAK ILI PRENESENI MANJAK </t>
  </si>
  <si>
    <t>PRIJENOS VIŠKA / MANJKA IZ PRETHODNE(IH) GODINE</t>
  </si>
  <si>
    <t>PRIJENOS VIŠKA / MANJKA U SLJEDEĆE RAZDOBLJE</t>
  </si>
  <si>
    <t>VIŠAK / MANJAK + NETO FINANCIRANJE + PRIJENOS VIŠKA / MANJKA IZ PRETHODNE(IH) GODINE - PRIJENOS VIŠKA / MANJKA U SLJEDEĆE RAZDOBLJE</t>
  </si>
  <si>
    <t>D) VIŠEGODIŠNJI PLAN URAVNOTEŽENJA</t>
  </si>
  <si>
    <t>VIŠAK / MANJAK IZ PRETHODNE(IH) GODINE KOJI ĆE SE RASPOREDITI / POKRITI</t>
  </si>
  <si>
    <t>VIŠAK / MANJAK TEKUĆE GODINE</t>
  </si>
  <si>
    <t>KLASA: 402-02/26-01/2</t>
  </si>
  <si>
    <t>RAVNATELJ</t>
  </si>
  <si>
    <t>Ivan Vidmar, prof.</t>
  </si>
  <si>
    <t xml:space="preserve">A. RAČUN PRIHODA I RASHODA </t>
  </si>
  <si>
    <t>PRIHODI POSLOVANJA PREMA EKONOMSKOJ KLASIFIKACIJI</t>
  </si>
  <si>
    <t>Razred</t>
  </si>
  <si>
    <t>Skupina</t>
  </si>
  <si>
    <t>Naziv prihoda</t>
  </si>
  <si>
    <t>Rebalans I.</t>
  </si>
  <si>
    <t>Prihodi poslovanja</t>
  </si>
  <si>
    <t>Pomoći iz inozemstva i od subjekata unutar općeg proračuna</t>
  </si>
  <si>
    <t>Prihodi od imovine</t>
  </si>
  <si>
    <t>Prihodi od upravnih i admini.pristojbi, pristojbi po posebnim propisima i naknada</t>
  </si>
  <si>
    <t>Prihodi od prodaje proizvoda i robe te pruženih usluga, prihodi od donacija te povrati po protestiranim jamstvima</t>
  </si>
  <si>
    <t>Prihodi iz nadležnog proračuna i od HZZO-a temeljem ugovornih obveza</t>
  </si>
  <si>
    <t>Kazne, upravne mjere i ostali prihodi</t>
  </si>
  <si>
    <t>Primici od fin.imo.i zaduž.</t>
  </si>
  <si>
    <t>Rezultat poslovanja</t>
  </si>
  <si>
    <t>UKUPNO:</t>
  </si>
  <si>
    <t>RASHODI POSLOVANJA PREMA EKONOMSKOJ KLASIFIKACIJI</t>
  </si>
  <si>
    <t>Naziv rashoda</t>
  </si>
  <si>
    <t>Rashodi poslovanja</t>
  </si>
  <si>
    <t>Rashodi za zaposlene</t>
  </si>
  <si>
    <t>Materijalni rashodi</t>
  </si>
  <si>
    <t>Financijski rashodi</t>
  </si>
  <si>
    <t>Naknade građanima i kućanstvima na temelju osiguranja i druge naknade</t>
  </si>
  <si>
    <t>Ostali rashodi</t>
  </si>
  <si>
    <t>Rashodi za nabavu nefinancijske imovine</t>
  </si>
  <si>
    <t>Rashodi za nabavu proizvedene dugotrajne imovine</t>
  </si>
  <si>
    <t>Rashodi z dodatna ulaganja na nefinancijskoj imovini</t>
  </si>
  <si>
    <t>Tekuće donacije</t>
  </si>
  <si>
    <t>Primici od zaduživanja</t>
  </si>
  <si>
    <t>RASHODI POSLOVANJA</t>
  </si>
  <si>
    <t xml:space="preserve">  </t>
  </si>
  <si>
    <t>PRIHODI POSLOVANJA PREMA IZVORIMA FINANCIRANJA</t>
  </si>
  <si>
    <t>Izvor</t>
  </si>
  <si>
    <t>Rebalans II.</t>
  </si>
  <si>
    <t>Programi unije (Erasmus+)</t>
  </si>
  <si>
    <t>Pomoći iz proračuna JLS</t>
  </si>
  <si>
    <t>Prihodi za posebne namjene</t>
  </si>
  <si>
    <t>Ostali prihodi za posebne namjene</t>
  </si>
  <si>
    <t>Vlastiti prihodi</t>
  </si>
  <si>
    <t>Kapitalne donacije</t>
  </si>
  <si>
    <t>Opći prihodi i primici</t>
  </si>
  <si>
    <t>Pomoći iz drža.prora.kroz opće prihode i primitke</t>
  </si>
  <si>
    <t>Namjenski primici od zaduživanja</t>
  </si>
  <si>
    <t>Višak prihoda - vlastiti</t>
  </si>
  <si>
    <t>Višak prihoda - pomoći</t>
  </si>
  <si>
    <t>Pomoći</t>
  </si>
  <si>
    <t>Programi unije</t>
  </si>
  <si>
    <t>Višak prihoda - pos.namje.</t>
  </si>
  <si>
    <t>RASHODI POSLOVANJA PREMA IZVORIMA FINANCIRANJA</t>
  </si>
  <si>
    <t>Opći prihodi i primici-LSŽ</t>
  </si>
  <si>
    <t>Fond  poravnanja-DEC</t>
  </si>
  <si>
    <t>Pomoći iz drža.prora.kroz opće prihode i primitke-sred.za fin.DEC</t>
  </si>
  <si>
    <t>Pomoći-državni proračun</t>
  </si>
  <si>
    <t>Višak prihoda- pomoći</t>
  </si>
  <si>
    <t>Višak prihoda - posebne namjene</t>
  </si>
  <si>
    <t>Izdatci za financijsku imovinu i otplatu zajmova</t>
  </si>
  <si>
    <t>Izdatci za otplatu glavnice primljenih kredita i zajmova</t>
  </si>
  <si>
    <t>UKUPNO</t>
  </si>
  <si>
    <t>PRIJEDLOG  II. IZMJENA I DOPUNA FINANCIJSKOG  PLANA SREDNJE ŠKOLE OTOČAC ZA 2026. GODINU</t>
  </si>
  <si>
    <t>RASHODI PREMA FUNKCIJSKOJ KLASIFIKACIJI</t>
  </si>
  <si>
    <t>BROJČANA OZNAKA I NAZIV</t>
  </si>
  <si>
    <t>UKUPNI RASHODI</t>
  </si>
  <si>
    <t>09 Obrazovanje</t>
  </si>
  <si>
    <t>092 Srednješkolsko obrazovanje</t>
  </si>
  <si>
    <t>096 Dodatne usluge u obrazovanju</t>
  </si>
  <si>
    <t xml:space="preserve"> PRIJEDLOG II. IZMJENA I DOPUNA FINANCIJSKOG  PLANA SREDNJE ŠKOLE OTOČAC ZA  2026. GODINU </t>
  </si>
  <si>
    <t>B. RAČUN FINANCIRANJA PREMA EKONOMSKOJ KLASIFIKACIJI</t>
  </si>
  <si>
    <t>Naziv</t>
  </si>
  <si>
    <t>Primici od financijske imovine i zaduživanja</t>
  </si>
  <si>
    <t>Izdaci za financijsku imovinu i otplate zajmova</t>
  </si>
  <si>
    <t>Izdaci za otplatu glavnice primljenih kredita i zajmova</t>
  </si>
  <si>
    <t>B. RAČUN FINANCIRANJA PREMA IZVORIMA FINANCIRANJA</t>
  </si>
  <si>
    <t>PRIJEDLOG II. IZMJENA I DOPUNA FINANCIJSKOG PLANA SREDNJE ŠKOLE OTOČAC ZA 2026. GODINU</t>
  </si>
  <si>
    <t>II. POSEBNI DIO</t>
  </si>
  <si>
    <t>Šifra</t>
  </si>
  <si>
    <t xml:space="preserve">Naziv </t>
  </si>
  <si>
    <t>Povećanje /smanjenje</t>
  </si>
  <si>
    <t>Indeks</t>
  </si>
  <si>
    <t>RAZDJEL</t>
  </si>
  <si>
    <t>GLAVA/RKP</t>
  </si>
  <si>
    <t>19079 SREDNJA ŠKOLA OTOČAC</t>
  </si>
  <si>
    <t>IZVORI FINANCIRANJA UKUPNO</t>
  </si>
  <si>
    <t>Pomoći iz proračuna JLS-Projekti "Glas mladih" i "Dnevnik jedne biljke"</t>
  </si>
  <si>
    <t>Rezultat-višak prihoda</t>
  </si>
  <si>
    <t>PROGRAM 3110</t>
  </si>
  <si>
    <t>SREDNJE ŠKOLSTVO STANDARD</t>
  </si>
  <si>
    <t>Aktivnost A 3110-01</t>
  </si>
  <si>
    <t>OSIGURANJE UVJETA RADASŠ-minimalni standard</t>
  </si>
  <si>
    <t>Financijski  rashodi</t>
  </si>
  <si>
    <t>Izvor financiranja 12</t>
  </si>
  <si>
    <t>FOND PORAVNANJA - DEC</t>
  </si>
  <si>
    <t>Izvor financiranja 11</t>
  </si>
  <si>
    <t>Aktivnost T3140-24</t>
  </si>
  <si>
    <t>KAPITALNI IZDATCI-opremanje Srednje škole Otočac-izgradnja plastenika</t>
  </si>
  <si>
    <t>Aktivnost A 3110-04</t>
  </si>
  <si>
    <t>UČENIČKI DOM</t>
  </si>
  <si>
    <t>PROGRAM 3120</t>
  </si>
  <si>
    <t>Aktivnost A 3120-01</t>
  </si>
  <si>
    <t xml:space="preserve">VLASTITI PRIHODI </t>
  </si>
  <si>
    <t>Izvor financiranja 31</t>
  </si>
  <si>
    <t>Vlastita sredstva(3+4+5)</t>
  </si>
  <si>
    <t>Izdatci za financijaku imovinu i oplatu zajmova</t>
  </si>
  <si>
    <t>Kapitalni izdatci izvan standarda</t>
  </si>
  <si>
    <t>Aktivnost K3120-02</t>
  </si>
  <si>
    <t>Kapitalni izdatci-vlastiti prihodi</t>
  </si>
  <si>
    <t>Vlastita sredstva</t>
  </si>
  <si>
    <t>Izvor financiranja 81</t>
  </si>
  <si>
    <t>REZULTAT POSLOVANJA</t>
  </si>
  <si>
    <t>Izvor financiranja 92</t>
  </si>
  <si>
    <t>Višak prihoda - vlastiti prihodi</t>
  </si>
  <si>
    <t xml:space="preserve"> </t>
  </si>
  <si>
    <t>Aktivnost A 3120-02</t>
  </si>
  <si>
    <t>Prihodi za posebne namjene-uč-dom sufinanciranje roditelja i ostali prihodi za posebne namjene</t>
  </si>
  <si>
    <t>Ostali prihodi za posebne namjene(3+4)</t>
  </si>
  <si>
    <t>Aktivnost K3120-03</t>
  </si>
  <si>
    <t>Kapitalni izdatci-prihodi za posebne namjene</t>
  </si>
  <si>
    <t>Izvor financiranja 95</t>
  </si>
  <si>
    <t>DONACIJE</t>
  </si>
  <si>
    <t>Aktivnost A 3120-04</t>
  </si>
  <si>
    <t>Izvor financiranja 61</t>
  </si>
  <si>
    <t>Aktivnost A 3120-03</t>
  </si>
  <si>
    <t>NATJECANJA</t>
  </si>
  <si>
    <t>Aktivnost A 3110-05</t>
  </si>
  <si>
    <t>Odgojno obrazovno, administrativno i tehničko osoblje</t>
  </si>
  <si>
    <t>Rashodi za donacije,kazne,naknade šteta i kapitalne pomoći</t>
  </si>
  <si>
    <t>DRŽAVNI PRORAČUN</t>
  </si>
  <si>
    <t>Aktivnost K 3120-01</t>
  </si>
  <si>
    <t>Kapitalni izdatci-državni proračun</t>
  </si>
  <si>
    <t>Izvor financiranja 94</t>
  </si>
  <si>
    <t>PROGRAM 3140</t>
  </si>
  <si>
    <t>RAZVOJNI I OSTALI PROJEKTI I PROGRAMI</t>
  </si>
  <si>
    <t>Aktivnost A 3140-04</t>
  </si>
  <si>
    <t>Erasmus-PROJEKT FUTURE FM</t>
  </si>
  <si>
    <t>Višak prihoda-pomoći</t>
  </si>
  <si>
    <t>Aktivnost T 3140-21</t>
  </si>
  <si>
    <t>„Ekosolar(t)ni vrt“</t>
  </si>
  <si>
    <t>Aktivnost T 3140-20</t>
  </si>
  <si>
    <t>˝Inkubator znanja"</t>
  </si>
  <si>
    <t>Višak prihoda -pomoći</t>
  </si>
  <si>
    <t xml:space="preserve">                                                                                                                           </t>
  </si>
  <si>
    <t>Aktivnost T 3140-22</t>
  </si>
  <si>
    <t>˝Glas mladih"</t>
  </si>
  <si>
    <t>Izvor financiranja 521</t>
  </si>
  <si>
    <t>Aktivnost T 3140-23</t>
  </si>
  <si>
    <t>˝Dnevnik jedne biljke"</t>
  </si>
  <si>
    <t>PRIJEDLOG II. IZMJENA I DOPUNA FINANCIJSKOG  PLANA SREDNJE ŠKOLE OTOČAC  ZA 2026. GODINU</t>
  </si>
  <si>
    <t>PRIJEDLOG II. IZMJENA I DOPUNA  FINANCIJSKOG PLANA SREDNJE ŠKOLE OTOČAC  ZA 2026. GODINU</t>
  </si>
  <si>
    <t>PRIJEDLOG II. IZMJENA I DOPUNA FINANCIJSKOG  PLANA SREDNJE ŠKOLE OTOČAC ZA 2026.  GODINU</t>
  </si>
  <si>
    <t>Opći prihodi i primici-DEC</t>
  </si>
  <si>
    <t>Pomoći iz drža.prora.kroz opće prihode i primitke-sred.za DEC</t>
  </si>
  <si>
    <t>Manjak prihoda - pomoći</t>
  </si>
  <si>
    <t>Manjak prihoda - programi unije</t>
  </si>
  <si>
    <t>Opći porihodi i primici-Manjak DEC</t>
  </si>
  <si>
    <t>Pomoći iz drža.prora.kroz opće prihode i primitke-plastenik</t>
  </si>
  <si>
    <t>Pomoći iz državnog proračuna kroz opće prihode i primitke</t>
  </si>
  <si>
    <t>Pomoći iz držav.prora.kroz opće prihode i primitke-DEC sredstva(izgradnja plastenika)</t>
  </si>
  <si>
    <t>Pomoći iz držav.prora.kroz opće prihode i primitke-DEC sredstva</t>
  </si>
  <si>
    <t>Izvor financiranja 50112</t>
  </si>
  <si>
    <t>Izvor financiranja 112</t>
  </si>
  <si>
    <t>Izvor financiranja 5011</t>
  </si>
  <si>
    <t>Pomoći iz državnog proračuna kroz opće prihode i primitke-izgra.plaste.</t>
  </si>
  <si>
    <t>Izvor financiranja 432</t>
  </si>
  <si>
    <t>Izvor financiranja 510</t>
  </si>
  <si>
    <t>Pomoći iz državnog  proračuna kroz opće prihode i primitke</t>
  </si>
  <si>
    <t>URBROJ: 2125-37-03-26-</t>
  </si>
  <si>
    <t>Otočac, 19.06.2026.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</si>
</sst>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&quot; kn&quot;_-;\-* #,##0.00&quot; kn&quot;_-;_-* \-??&quot; kn&quot;_-;_-@_-"/>
  </numFmts>
  <fonts count="42" x14ac:knownFonts="1">
    <font>
      <sz val="11"/>
      <color rgb="FF000000"/>
      <name val="Calibri"/>
      <family val="2"/>
      <charset val="238"/>
    </font>
    <font>
      <b/>
      <sz val="12"/>
      <color rgb="FF000000"/>
      <name val="Arial"/>
      <family val="2"/>
      <charset val="238"/>
    </font>
    <font>
      <b/>
      <sz val="14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4"/>
      <color rgb="FF000000"/>
      <name val="Arial"/>
      <family val="2"/>
      <charset val="238"/>
    </font>
    <font>
      <b/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000000"/>
      <name val="Calibri"/>
      <family val="2"/>
      <charset val="238"/>
    </font>
    <font>
      <b/>
      <sz val="12"/>
      <name val="Arial"/>
      <family val="2"/>
      <charset val="238"/>
    </font>
    <font>
      <sz val="12"/>
      <name val="Calibri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i/>
      <sz val="9"/>
      <color rgb="FF000000"/>
      <name val="Arial"/>
      <family val="2"/>
      <charset val="238"/>
    </font>
    <font>
      <sz val="12"/>
      <name val="Arial"/>
      <family val="2"/>
      <charset val="238"/>
    </font>
    <font>
      <sz val="12"/>
      <color rgb="FF000000"/>
      <name val="Arial"/>
      <family val="2"/>
      <charset val="238"/>
    </font>
    <font>
      <sz val="14"/>
      <color rgb="FF000000"/>
      <name val="Calibri"/>
      <family val="2"/>
      <charset val="238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sz val="10"/>
      <color rgb="FF000000"/>
      <name val="Calibri"/>
      <family val="2"/>
      <charset val="238"/>
    </font>
    <font>
      <b/>
      <sz val="9"/>
      <color rgb="FF000000"/>
      <name val="Arial"/>
      <family val="2"/>
      <charset val="238"/>
    </font>
    <font>
      <i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9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8"/>
      <name val="Arial"/>
      <family val="2"/>
      <charset val="238"/>
    </font>
    <font>
      <i/>
      <sz val="11"/>
      <color rgb="FF000000"/>
      <name val="Calibri"/>
      <family val="2"/>
      <charset val="238"/>
    </font>
    <font>
      <i/>
      <sz val="16"/>
      <name val="Arial"/>
      <family val="2"/>
      <charset val="238"/>
    </font>
    <font>
      <sz val="9"/>
      <color rgb="FF000000"/>
      <name val="Calibri"/>
      <family val="2"/>
      <charset val="238"/>
    </font>
    <font>
      <b/>
      <sz val="8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i/>
      <sz val="9"/>
      <color rgb="FF000000"/>
      <name val="Arial"/>
      <family val="2"/>
      <charset val="238"/>
    </font>
    <font>
      <i/>
      <sz val="10"/>
      <color rgb="FF000000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i/>
      <sz val="11"/>
      <name val="Arial"/>
      <family val="2"/>
      <charset val="238"/>
    </font>
    <font>
      <b/>
      <sz val="11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EEBF7"/>
        <bgColor rgb="FFD9D9D9"/>
      </patternFill>
    </fill>
    <fill>
      <patternFill patternType="solid">
        <fgColor rgb="FFD9D9D9"/>
        <bgColor rgb="FFDEEBF7"/>
      </patternFill>
    </fill>
    <fill>
      <patternFill patternType="solid">
        <fgColor theme="0"/>
        <bgColor rgb="FFDEEBF7"/>
      </patternFill>
    </fill>
    <fill>
      <patternFill patternType="solid">
        <fgColor theme="0"/>
        <bgColor rgb="FFFFFFCC"/>
      </patternFill>
    </fill>
    <fill>
      <patternFill patternType="solid">
        <fgColor theme="0" tint="-0.14999847407452621"/>
        <bgColor rgb="FFFFFFCC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37" fillId="0" borderId="0" applyBorder="0" applyProtection="0"/>
  </cellStyleXfs>
  <cellXfs count="235">
    <xf numFmtId="0" fontId="0" fillId="0" borderId="0" xfId="0"/>
    <xf numFmtId="0" fontId="1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horizontal="left" wrapText="1"/>
    </xf>
    <xf numFmtId="0" fontId="4" fillId="0" borderId="0" xfId="0" applyFont="1" applyBorder="1" applyAlignment="1" applyProtection="1">
      <alignment wrapText="1"/>
    </xf>
    <xf numFmtId="0" fontId="2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left" wrapText="1"/>
    </xf>
    <xf numFmtId="0" fontId="7" fillId="0" borderId="3" xfId="0" applyFont="1" applyBorder="1" applyAlignment="1">
      <alignment horizontal="left" wrapText="1"/>
    </xf>
    <xf numFmtId="0" fontId="7" fillId="0" borderId="3" xfId="0" applyFont="1" applyBorder="1" applyAlignment="1">
      <alignment horizontal="center" wrapText="1"/>
    </xf>
    <xf numFmtId="0" fontId="7" fillId="0" borderId="3" xfId="0" applyFont="1" applyBorder="1" applyAlignment="1" applyProtection="1">
      <alignment horizontal="left"/>
    </xf>
    <xf numFmtId="0" fontId="7" fillId="2" borderId="4" xfId="0" applyFont="1" applyFill="1" applyBorder="1" applyAlignment="1" applyProtection="1">
      <alignment horizontal="center" vertical="center" wrapText="1"/>
    </xf>
    <xf numFmtId="4" fontId="7" fillId="3" borderId="4" xfId="0" applyNumberFormat="1" applyFont="1" applyFill="1" applyBorder="1" applyAlignment="1">
      <alignment horizontal="right"/>
    </xf>
    <xf numFmtId="4" fontId="7" fillId="0" borderId="4" xfId="0" applyNumberFormat="1" applyFont="1" applyBorder="1" applyAlignment="1">
      <alignment horizontal="right"/>
    </xf>
    <xf numFmtId="0" fontId="8" fillId="3" borderId="2" xfId="0" applyFont="1" applyFill="1" applyBorder="1" applyAlignment="1">
      <alignment horizontal="left" vertical="center"/>
    </xf>
    <xf numFmtId="0" fontId="9" fillId="3" borderId="3" xfId="0" applyFont="1" applyFill="1" applyBorder="1" applyAlignment="1" applyProtection="1">
      <alignment vertical="center"/>
    </xf>
    <xf numFmtId="4" fontId="7" fillId="0" borderId="4" xfId="0" applyNumberFormat="1" applyFont="1" applyBorder="1" applyAlignment="1" applyProtection="1">
      <alignment horizontal="right" wrapText="1"/>
    </xf>
    <xf numFmtId="0" fontId="4" fillId="0" borderId="0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/>
    <xf numFmtId="4" fontId="7" fillId="0" borderId="4" xfId="1" applyNumberFormat="1" applyFont="1" applyBorder="1" applyAlignment="1" applyProtection="1">
      <alignment horizontal="right"/>
    </xf>
    <xf numFmtId="4" fontId="7" fillId="0" borderId="4" xfId="1" applyNumberFormat="1" applyFont="1" applyBorder="1" applyAlignment="1" applyProtection="1">
      <alignment horizontal="right" wrapText="1"/>
    </xf>
    <xf numFmtId="4" fontId="7" fillId="3" borderId="4" xfId="1" applyNumberFormat="1" applyFont="1" applyFill="1" applyBorder="1" applyAlignment="1" applyProtection="1">
      <alignment horizontal="right"/>
    </xf>
    <xf numFmtId="0" fontId="10" fillId="0" borderId="0" xfId="0" applyFont="1" applyAlignment="1">
      <alignment wrapText="1"/>
    </xf>
    <xf numFmtId="4" fontId="8" fillId="4" borderId="2" xfId="0" applyNumberFormat="1" applyFont="1" applyFill="1" applyBorder="1" applyAlignment="1">
      <alignment horizontal="right"/>
    </xf>
    <xf numFmtId="4" fontId="8" fillId="4" borderId="4" xfId="0" applyNumberFormat="1" applyFont="1" applyFill="1" applyBorder="1" applyAlignment="1" applyProtection="1">
      <alignment horizontal="right" wrapText="1"/>
    </xf>
    <xf numFmtId="4" fontId="8" fillId="3" borderId="2" xfId="0" applyNumberFormat="1" applyFont="1" applyFill="1" applyBorder="1" applyAlignment="1">
      <alignment horizontal="right"/>
    </xf>
    <xf numFmtId="4" fontId="8" fillId="3" borderId="4" xfId="0" applyNumberFormat="1" applyFont="1" applyFill="1" applyBorder="1" applyAlignment="1">
      <alignment horizontal="right"/>
    </xf>
    <xf numFmtId="0" fontId="11" fillId="0" borderId="0" xfId="0" applyFont="1" applyBorder="1" applyAlignment="1" applyProtection="1">
      <alignment horizontal="center" vertical="center" wrapText="1"/>
    </xf>
    <xf numFmtId="0" fontId="12" fillId="0" borderId="0" xfId="0" applyFont="1" applyAlignment="1">
      <alignment wrapText="1"/>
    </xf>
    <xf numFmtId="0" fontId="13" fillId="0" borderId="0" xfId="0" applyFont="1" applyBorder="1" applyAlignment="1" applyProtection="1">
      <alignment horizontal="center" vertical="center" wrapText="1"/>
    </xf>
    <xf numFmtId="0" fontId="14" fillId="0" borderId="0" xfId="0" applyFont="1" applyBorder="1" applyAlignment="1" applyProtection="1">
      <alignment horizontal="center" vertical="center" wrapText="1"/>
    </xf>
    <xf numFmtId="0" fontId="9" fillId="0" borderId="0" xfId="0" applyFont="1" applyBorder="1" applyAlignment="1" applyProtection="1"/>
    <xf numFmtId="0" fontId="8" fillId="0" borderId="2" xfId="0" applyFont="1" applyBorder="1" applyAlignment="1">
      <alignment horizontal="left" wrapText="1"/>
    </xf>
    <xf numFmtId="0" fontId="8" fillId="0" borderId="3" xfId="0" applyFont="1" applyBorder="1" applyAlignment="1">
      <alignment horizontal="left" wrapText="1"/>
    </xf>
    <xf numFmtId="0" fontId="8" fillId="0" borderId="3" xfId="0" applyFont="1" applyBorder="1" applyAlignment="1">
      <alignment horizontal="center" wrapText="1"/>
    </xf>
    <xf numFmtId="0" fontId="8" fillId="0" borderId="3" xfId="0" applyFont="1" applyBorder="1" applyAlignment="1" applyProtection="1">
      <alignment horizontal="left"/>
    </xf>
    <xf numFmtId="0" fontId="8" fillId="2" borderId="4" xfId="0" applyFont="1" applyFill="1" applyBorder="1" applyAlignment="1" applyProtection="1">
      <alignment horizontal="center" vertical="center" wrapText="1"/>
    </xf>
    <xf numFmtId="3" fontId="8" fillId="4" borderId="2" xfId="0" applyNumberFormat="1" applyFont="1" applyFill="1" applyBorder="1" applyAlignment="1">
      <alignment horizontal="right"/>
    </xf>
    <xf numFmtId="3" fontId="8" fillId="4" borderId="4" xfId="0" applyNumberFormat="1" applyFont="1" applyFill="1" applyBorder="1" applyAlignment="1" applyProtection="1">
      <alignment horizontal="right" wrapText="1"/>
    </xf>
    <xf numFmtId="3" fontId="7" fillId="3" borderId="2" xfId="0" applyNumberFormat="1" applyFont="1" applyFill="1" applyBorder="1" applyAlignment="1">
      <alignment horizontal="right"/>
    </xf>
    <xf numFmtId="3" fontId="7" fillId="3" borderId="4" xfId="0" applyNumberFormat="1" applyFont="1" applyFill="1" applyBorder="1" applyAlignment="1">
      <alignment horizontal="right"/>
    </xf>
    <xf numFmtId="0" fontId="7" fillId="4" borderId="4" xfId="0" applyFont="1" applyFill="1" applyBorder="1" applyAlignment="1" applyProtection="1">
      <alignment horizontal="center" vertical="center" wrapText="1"/>
    </xf>
    <xf numFmtId="0" fontId="7" fillId="4" borderId="5" xfId="0" applyFont="1" applyFill="1" applyBorder="1" applyAlignment="1" applyProtection="1">
      <alignment horizontal="center" vertical="center" wrapText="1"/>
    </xf>
    <xf numFmtId="0" fontId="13" fillId="2" borderId="4" xfId="0" applyFont="1" applyFill="1" applyBorder="1" applyAlignment="1" applyProtection="1">
      <alignment horizontal="left" vertical="center" wrapText="1"/>
    </xf>
    <xf numFmtId="0" fontId="11" fillId="2" borderId="4" xfId="0" applyFont="1" applyFill="1" applyBorder="1" applyAlignment="1" applyProtection="1">
      <alignment horizontal="left" vertical="center" wrapText="1"/>
    </xf>
    <xf numFmtId="4" fontId="1" fillId="2" borderId="4" xfId="0" applyNumberFormat="1" applyFont="1" applyFill="1" applyBorder="1" applyAlignment="1">
      <alignment horizontal="right"/>
    </xf>
    <xf numFmtId="0" fontId="14" fillId="2" borderId="4" xfId="0" applyFont="1" applyFill="1" applyBorder="1" applyAlignment="1" applyProtection="1">
      <alignment horizontal="left" vertical="center" wrapText="1"/>
    </xf>
    <xf numFmtId="0" fontId="16" fillId="2" borderId="4" xfId="0" applyFont="1" applyFill="1" applyBorder="1" applyAlignment="1" applyProtection="1">
      <alignment horizontal="left" vertical="center" wrapText="1"/>
    </xf>
    <xf numFmtId="4" fontId="17" fillId="2" borderId="4" xfId="0" applyNumberFormat="1" applyFont="1" applyFill="1" applyBorder="1" applyAlignment="1">
      <alignment horizontal="right"/>
    </xf>
    <xf numFmtId="0" fontId="14" fillId="2" borderId="4" xfId="0" applyFont="1" applyFill="1" applyBorder="1" applyAlignment="1">
      <alignment horizontal="left" vertical="center"/>
    </xf>
    <xf numFmtId="0" fontId="16" fillId="2" borderId="4" xfId="0" applyFont="1" applyFill="1" applyBorder="1" applyAlignment="1">
      <alignment horizontal="left" vertical="center"/>
    </xf>
    <xf numFmtId="0" fontId="16" fillId="2" borderId="4" xfId="0" applyFont="1" applyFill="1" applyBorder="1" applyAlignment="1">
      <alignment horizontal="left" vertical="center" wrapText="1"/>
    </xf>
    <xf numFmtId="4" fontId="17" fillId="2" borderId="4" xfId="0" applyNumberFormat="1" applyFont="1" applyFill="1" applyBorder="1" applyAlignment="1">
      <alignment horizontal="right" wrapText="1"/>
    </xf>
    <xf numFmtId="0" fontId="13" fillId="2" borderId="4" xfId="0" applyFont="1" applyFill="1" applyBorder="1" applyAlignment="1">
      <alignment horizontal="left" vertical="center"/>
    </xf>
    <xf numFmtId="0" fontId="13" fillId="2" borderId="4" xfId="0" applyFont="1" applyFill="1" applyBorder="1" applyAlignment="1" applyProtection="1">
      <alignment horizontal="left" vertical="center"/>
    </xf>
    <xf numFmtId="0" fontId="11" fillId="2" borderId="4" xfId="0" applyFont="1" applyFill="1" applyBorder="1" applyAlignment="1" applyProtection="1">
      <alignment vertical="center" wrapText="1"/>
    </xf>
    <xf numFmtId="0" fontId="14" fillId="2" borderId="4" xfId="0" applyFont="1" applyFill="1" applyBorder="1" applyAlignment="1" applyProtection="1">
      <alignment horizontal="left" vertical="center"/>
    </xf>
    <xf numFmtId="0" fontId="16" fillId="2" borderId="4" xfId="0" applyFont="1" applyFill="1" applyBorder="1" applyAlignment="1" applyProtection="1">
      <alignment vertical="center" wrapText="1"/>
    </xf>
    <xf numFmtId="4" fontId="17" fillId="2" borderId="4" xfId="0" applyNumberFormat="1" applyFont="1" applyFill="1" applyBorder="1" applyAlignment="1" applyProtection="1">
      <alignment horizontal="right" wrapText="1"/>
    </xf>
    <xf numFmtId="0" fontId="18" fillId="0" borderId="0" xfId="0" applyFont="1"/>
    <xf numFmtId="0" fontId="4" fillId="0" borderId="0" xfId="0" applyFont="1" applyBorder="1" applyAlignment="1" applyProtection="1">
      <alignment vertical="center" wrapText="1"/>
    </xf>
    <xf numFmtId="0" fontId="2" fillId="4" borderId="5" xfId="0" applyFont="1" applyFill="1" applyBorder="1" applyAlignment="1" applyProtection="1">
      <alignment horizontal="center" vertical="center" wrapText="1"/>
    </xf>
    <xf numFmtId="0" fontId="1" fillId="4" borderId="4" xfId="0" applyFont="1" applyFill="1" applyBorder="1" applyAlignment="1" applyProtection="1">
      <alignment horizontal="center" vertical="center" wrapText="1"/>
    </xf>
    <xf numFmtId="0" fontId="19" fillId="2" borderId="4" xfId="0" applyFont="1" applyFill="1" applyBorder="1" applyAlignment="1" applyProtection="1">
      <alignment horizontal="left" vertical="center" wrapText="1"/>
    </xf>
    <xf numFmtId="0" fontId="20" fillId="2" borderId="4" xfId="0" applyFont="1" applyFill="1" applyBorder="1" applyAlignment="1" applyProtection="1">
      <alignment horizontal="left" vertical="center" wrapText="1"/>
    </xf>
    <xf numFmtId="0" fontId="20" fillId="2" borderId="4" xfId="0" applyFont="1" applyFill="1" applyBorder="1" applyAlignment="1">
      <alignment horizontal="left" vertical="center"/>
    </xf>
    <xf numFmtId="0" fontId="19" fillId="2" borderId="4" xfId="0" applyFont="1" applyFill="1" applyBorder="1" applyAlignment="1">
      <alignment horizontal="left" vertical="center"/>
    </xf>
    <xf numFmtId="0" fontId="19" fillId="2" borderId="4" xfId="0" applyFont="1" applyFill="1" applyBorder="1" applyAlignment="1" applyProtection="1">
      <alignment horizontal="left" vertical="center"/>
    </xf>
    <xf numFmtId="0" fontId="22" fillId="4" borderId="5" xfId="0" applyFont="1" applyFill="1" applyBorder="1" applyAlignment="1" applyProtection="1">
      <alignment horizontal="center" vertical="center" wrapText="1"/>
    </xf>
    <xf numFmtId="0" fontId="8" fillId="2" borderId="4" xfId="0" applyFont="1" applyFill="1" applyBorder="1" applyAlignment="1" applyProtection="1">
      <alignment horizontal="left" vertical="center" wrapText="1"/>
    </xf>
    <xf numFmtId="4" fontId="3" fillId="2" borderId="4" xfId="0" applyNumberFormat="1" applyFont="1" applyFill="1" applyBorder="1" applyAlignment="1">
      <alignment horizontal="right"/>
    </xf>
    <xf numFmtId="0" fontId="9" fillId="2" borderId="4" xfId="0" applyFont="1" applyFill="1" applyBorder="1" applyAlignment="1" applyProtection="1">
      <alignment horizontal="left" vertical="center" wrapText="1"/>
    </xf>
    <xf numFmtId="4" fontId="7" fillId="2" borderId="4" xfId="0" applyNumberFormat="1" applyFont="1" applyFill="1" applyBorder="1" applyAlignment="1">
      <alignment horizontal="right"/>
    </xf>
    <xf numFmtId="0" fontId="23" fillId="2" borderId="4" xfId="0" applyFont="1" applyFill="1" applyBorder="1" applyAlignment="1">
      <alignment horizontal="left" vertical="center"/>
    </xf>
    <xf numFmtId="0" fontId="23" fillId="2" borderId="4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/>
    </xf>
    <xf numFmtId="0" fontId="0" fillId="0" borderId="0" xfId="0" applyFont="1"/>
    <xf numFmtId="0" fontId="9" fillId="2" borderId="4" xfId="0" applyFont="1" applyFill="1" applyBorder="1" applyAlignment="1" applyProtection="1">
      <alignment horizontal="left" vertical="center"/>
    </xf>
    <xf numFmtId="0" fontId="8" fillId="2" borderId="4" xfId="0" applyFont="1" applyFill="1" applyBorder="1" applyAlignment="1" applyProtection="1">
      <alignment horizontal="left" vertical="center"/>
    </xf>
    <xf numFmtId="0" fontId="9" fillId="2" borderId="4" xfId="0" applyFont="1" applyFill="1" applyBorder="1" applyAlignment="1" applyProtection="1">
      <alignment vertical="center" wrapText="1"/>
    </xf>
    <xf numFmtId="0" fontId="8" fillId="2" borderId="4" xfId="0" applyFont="1" applyFill="1" applyBorder="1" applyAlignment="1" applyProtection="1">
      <alignment vertical="center" wrapText="1"/>
    </xf>
    <xf numFmtId="4" fontId="3" fillId="2" borderId="4" xfId="0" applyNumberFormat="1" applyFont="1" applyFill="1" applyBorder="1" applyAlignment="1" applyProtection="1">
      <alignment horizontal="right" wrapText="1"/>
    </xf>
    <xf numFmtId="0" fontId="24" fillId="2" borderId="4" xfId="0" applyFont="1" applyFill="1" applyBorder="1" applyAlignment="1" applyProtection="1">
      <alignment horizontal="left" vertical="center" wrapText="1"/>
    </xf>
    <xf numFmtId="4" fontId="25" fillId="2" borderId="4" xfId="0" applyNumberFormat="1" applyFont="1" applyFill="1" applyBorder="1" applyAlignment="1">
      <alignment horizontal="right"/>
    </xf>
    <xf numFmtId="0" fontId="26" fillId="2" borderId="4" xfId="0" applyFont="1" applyFill="1" applyBorder="1" applyAlignment="1">
      <alignment horizontal="left" vertical="center"/>
    </xf>
    <xf numFmtId="4" fontId="27" fillId="2" borderId="4" xfId="0" applyNumberFormat="1" applyFont="1" applyFill="1" applyBorder="1" applyAlignment="1">
      <alignment horizontal="right"/>
    </xf>
    <xf numFmtId="0" fontId="3" fillId="2" borderId="5" xfId="0" applyFont="1" applyFill="1" applyBorder="1" applyAlignment="1">
      <alignment horizontal="left" vertical="center" wrapText="1"/>
    </xf>
    <xf numFmtId="0" fontId="26" fillId="2" borderId="4" xfId="0" applyFont="1" applyFill="1" applyBorder="1" applyAlignment="1">
      <alignment horizontal="left" vertical="center" wrapText="1"/>
    </xf>
    <xf numFmtId="0" fontId="24" fillId="2" borderId="4" xfId="0" applyFont="1" applyFill="1" applyBorder="1" applyAlignment="1">
      <alignment horizontal="left" vertical="center"/>
    </xf>
    <xf numFmtId="0" fontId="24" fillId="2" borderId="4" xfId="0" applyFont="1" applyFill="1" applyBorder="1" applyAlignment="1">
      <alignment horizontal="left" vertical="center" wrapText="1"/>
    </xf>
    <xf numFmtId="0" fontId="28" fillId="2" borderId="4" xfId="0" applyFont="1" applyFill="1" applyBorder="1" applyAlignment="1">
      <alignment horizontal="left" vertical="center" wrapText="1"/>
    </xf>
    <xf numFmtId="4" fontId="25" fillId="2" borderId="4" xfId="0" applyNumberFormat="1" applyFont="1" applyFill="1" applyBorder="1" applyAlignment="1">
      <alignment horizontal="right" wrapText="1"/>
    </xf>
    <xf numFmtId="0" fontId="28" fillId="2" borderId="4" xfId="0" applyFont="1" applyFill="1" applyBorder="1" applyAlignment="1" applyProtection="1">
      <alignment horizontal="left" vertical="center" wrapText="1"/>
    </xf>
    <xf numFmtId="0" fontId="29" fillId="0" borderId="0" xfId="0" applyFont="1"/>
    <xf numFmtId="0" fontId="24" fillId="2" borderId="4" xfId="0" applyFont="1" applyFill="1" applyBorder="1" applyAlignment="1" applyProtection="1">
      <alignment vertical="center" wrapText="1"/>
    </xf>
    <xf numFmtId="0" fontId="26" fillId="2" borderId="4" xfId="0" applyFont="1" applyFill="1" applyBorder="1" applyAlignment="1" applyProtection="1">
      <alignment vertical="center" wrapText="1"/>
    </xf>
    <xf numFmtId="4" fontId="0" fillId="0" borderId="0" xfId="0" applyNumberFormat="1" applyFont="1"/>
    <xf numFmtId="0" fontId="1" fillId="4" borderId="5" xfId="0" applyFont="1" applyFill="1" applyBorder="1" applyAlignment="1" applyProtection="1">
      <alignment horizontal="center" vertical="center" wrapText="1"/>
    </xf>
    <xf numFmtId="0" fontId="25" fillId="4" borderId="4" xfId="0" applyFont="1" applyFill="1" applyBorder="1" applyAlignment="1" applyProtection="1">
      <alignment horizontal="center" vertical="center" wrapText="1"/>
    </xf>
    <xf numFmtId="0" fontId="30" fillId="2" borderId="4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 wrapText="1"/>
    </xf>
    <xf numFmtId="0" fontId="5" fillId="0" borderId="0" xfId="0" applyFont="1"/>
    <xf numFmtId="0" fontId="16" fillId="2" borderId="4" xfId="0" applyFont="1" applyFill="1" applyBorder="1" applyAlignment="1">
      <alignment horizontal="center" vertical="center" wrapText="1"/>
    </xf>
    <xf numFmtId="0" fontId="23" fillId="2" borderId="4" xfId="0" applyFont="1" applyFill="1" applyBorder="1" applyAlignment="1" applyProtection="1">
      <alignment horizontal="left" vertical="center" wrapText="1"/>
    </xf>
    <xf numFmtId="0" fontId="31" fillId="0" borderId="0" xfId="0" applyFont="1"/>
    <xf numFmtId="10" fontId="0" fillId="0" borderId="0" xfId="0" applyNumberFormat="1"/>
    <xf numFmtId="0" fontId="1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center" vertical="center"/>
    </xf>
    <xf numFmtId="10" fontId="0" fillId="0" borderId="0" xfId="0" applyNumberFormat="1" applyAlignment="1"/>
    <xf numFmtId="0" fontId="2" fillId="0" borderId="0" xfId="0" applyFont="1" applyBorder="1" applyAlignment="1" applyProtection="1">
      <alignment horizontal="center" vertical="center"/>
    </xf>
    <xf numFmtId="0" fontId="22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vertical="center"/>
    </xf>
    <xf numFmtId="10" fontId="3" fillId="0" borderId="0" xfId="0" applyNumberFormat="1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 wrapText="1"/>
    </xf>
    <xf numFmtId="10" fontId="0" fillId="0" borderId="0" xfId="0" applyNumberFormat="1" applyAlignment="1">
      <alignment horizontal="right"/>
    </xf>
    <xf numFmtId="0" fontId="22" fillId="0" borderId="0" xfId="0" applyFont="1" applyBorder="1" applyAlignment="1" applyProtection="1">
      <alignment horizontal="center" vertical="center" wrapText="1"/>
    </xf>
    <xf numFmtId="10" fontId="3" fillId="0" borderId="0" xfId="0" applyNumberFormat="1" applyFont="1" applyBorder="1" applyAlignment="1" applyProtection="1">
      <alignment vertical="center" wrapText="1"/>
    </xf>
    <xf numFmtId="10" fontId="7" fillId="4" borderId="4" xfId="0" applyNumberFormat="1" applyFont="1" applyFill="1" applyBorder="1" applyAlignment="1" applyProtection="1">
      <alignment horizontal="center" vertical="center" wrapText="1"/>
    </xf>
    <xf numFmtId="4" fontId="7" fillId="4" borderId="4" xfId="0" applyNumberFormat="1" applyFont="1" applyFill="1" applyBorder="1" applyAlignment="1" applyProtection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17" fillId="4" borderId="5" xfId="0" applyFont="1" applyFill="1" applyBorder="1" applyAlignment="1">
      <alignment horizontal="center" vertical="center" wrapText="1"/>
    </xf>
    <xf numFmtId="0" fontId="33" fillId="4" borderId="5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33" fillId="2" borderId="5" xfId="0" applyFont="1" applyFill="1" applyBorder="1" applyAlignment="1">
      <alignment horizontal="center" vertical="center" wrapText="1"/>
    </xf>
    <xf numFmtId="4" fontId="7" fillId="2" borderId="4" xfId="0" applyNumberFormat="1" applyFont="1" applyFill="1" applyBorder="1" applyAlignment="1" applyProtection="1">
      <alignment horizontal="center" vertical="center" wrapText="1"/>
    </xf>
    <xf numFmtId="0" fontId="22" fillId="2" borderId="5" xfId="0" applyFont="1" applyFill="1" applyBorder="1" applyAlignment="1" applyProtection="1">
      <alignment horizontal="left" vertical="center" wrapText="1"/>
    </xf>
    <xf numFmtId="0" fontId="22" fillId="4" borderId="5" xfId="0" applyFont="1" applyFill="1" applyBorder="1" applyAlignment="1" applyProtection="1">
      <alignment horizontal="left" vertical="center" wrapText="1"/>
    </xf>
    <xf numFmtId="4" fontId="3" fillId="4" borderId="4" xfId="0" applyNumberFormat="1" applyFont="1" applyFill="1" applyBorder="1" applyAlignment="1">
      <alignment horizontal="right"/>
    </xf>
    <xf numFmtId="0" fontId="33" fillId="4" borderId="5" xfId="0" applyFont="1" applyFill="1" applyBorder="1" applyAlignment="1" applyProtection="1">
      <alignment horizontal="left" vertical="center" wrapText="1"/>
    </xf>
    <xf numFmtId="4" fontId="7" fillId="4" borderId="4" xfId="0" applyNumberFormat="1" applyFont="1" applyFill="1" applyBorder="1" applyAlignment="1">
      <alignment horizontal="right"/>
    </xf>
    <xf numFmtId="0" fontId="7" fillId="2" borderId="2" xfId="0" applyFont="1" applyFill="1" applyBorder="1" applyAlignment="1" applyProtection="1">
      <alignment horizontal="center" vertical="center"/>
    </xf>
    <xf numFmtId="0" fontId="7" fillId="2" borderId="3" xfId="0" applyFont="1" applyFill="1" applyBorder="1" applyAlignment="1" applyProtection="1">
      <alignment horizontal="left" vertical="center"/>
    </xf>
    <xf numFmtId="0" fontId="7" fillId="2" borderId="5" xfId="0" applyFont="1" applyFill="1" applyBorder="1" applyAlignment="1" applyProtection="1">
      <alignment horizontal="left" vertical="center"/>
    </xf>
    <xf numFmtId="0" fontId="7" fillId="2" borderId="2" xfId="0" applyFont="1" applyFill="1" applyBorder="1" applyAlignment="1" applyProtection="1">
      <alignment horizontal="center" vertical="center" wrapText="1"/>
    </xf>
    <xf numFmtId="0" fontId="7" fillId="2" borderId="3" xfId="0" applyFont="1" applyFill="1" applyBorder="1" applyAlignment="1" applyProtection="1">
      <alignment horizontal="center" vertical="center" wrapText="1"/>
    </xf>
    <xf numFmtId="0" fontId="7" fillId="2" borderId="5" xfId="0" applyFont="1" applyFill="1" applyBorder="1" applyAlignment="1" applyProtection="1">
      <alignment horizontal="center" vertical="center" wrapText="1"/>
    </xf>
    <xf numFmtId="0" fontId="33" fillId="2" borderId="5" xfId="0" applyFont="1" applyFill="1" applyBorder="1" applyAlignment="1" applyProtection="1">
      <alignment horizontal="left" vertical="center" wrapText="1"/>
    </xf>
    <xf numFmtId="0" fontId="3" fillId="0" borderId="2" xfId="0" applyFont="1" applyBorder="1" applyAlignment="1" applyProtection="1">
      <alignment horizontal="center"/>
    </xf>
    <xf numFmtId="0" fontId="3" fillId="2" borderId="3" xfId="0" applyFont="1" applyFill="1" applyBorder="1" applyAlignment="1" applyProtection="1">
      <alignment horizontal="left" vertical="center" wrapText="1" indent="1"/>
    </xf>
    <xf numFmtId="0" fontId="3" fillId="2" borderId="5" xfId="0" applyFont="1" applyFill="1" applyBorder="1" applyAlignment="1" applyProtection="1">
      <alignment horizontal="left" vertical="center" wrapText="1" indent="1"/>
    </xf>
    <xf numFmtId="3" fontId="33" fillId="0" borderId="4" xfId="0" applyNumberFormat="1" applyFont="1" applyBorder="1" applyAlignment="1" applyProtection="1">
      <alignment wrapText="1"/>
    </xf>
    <xf numFmtId="0" fontId="7" fillId="0" borderId="2" xfId="0" applyFont="1" applyBorder="1" applyAlignment="1" applyProtection="1">
      <alignment horizontal="center"/>
    </xf>
    <xf numFmtId="3" fontId="22" fillId="0" borderId="4" xfId="0" applyNumberFormat="1" applyFont="1" applyBorder="1" applyAlignment="1" applyProtection="1">
      <alignment wrapText="1"/>
    </xf>
    <xf numFmtId="3" fontId="33" fillId="4" borderId="5" xfId="0" applyNumberFormat="1" applyFont="1" applyFill="1" applyBorder="1" applyAlignment="1" applyProtection="1">
      <alignment wrapText="1"/>
    </xf>
    <xf numFmtId="3" fontId="33" fillId="0" borderId="5" xfId="0" applyNumberFormat="1" applyFont="1" applyBorder="1" applyAlignment="1" applyProtection="1">
      <alignment wrapText="1"/>
    </xf>
    <xf numFmtId="0" fontId="7" fillId="2" borderId="3" xfId="0" applyFont="1" applyFill="1" applyBorder="1" applyAlignment="1" applyProtection="1">
      <alignment horizontal="left" vertical="center" wrapText="1"/>
    </xf>
    <xf numFmtId="0" fontId="3" fillId="2" borderId="5" xfId="0" applyFont="1" applyFill="1" applyBorder="1" applyAlignment="1" applyProtection="1">
      <alignment horizontal="left" vertical="center" wrapText="1"/>
    </xf>
    <xf numFmtId="0" fontId="3" fillId="2" borderId="3" xfId="0" applyFont="1" applyFill="1" applyBorder="1" applyAlignment="1" applyProtection="1">
      <alignment horizontal="left" vertical="center" wrapText="1"/>
    </xf>
    <xf numFmtId="10" fontId="7" fillId="4" borderId="4" xfId="0" applyNumberFormat="1" applyFont="1" applyFill="1" applyBorder="1" applyAlignment="1" applyProtection="1">
      <alignment horizontal="center" wrapText="1"/>
    </xf>
    <xf numFmtId="0" fontId="34" fillId="4" borderId="5" xfId="0" applyFont="1" applyFill="1" applyBorder="1" applyAlignment="1" applyProtection="1">
      <alignment horizontal="left" vertical="center" wrapText="1"/>
    </xf>
    <xf numFmtId="0" fontId="35" fillId="2" borderId="2" xfId="0" applyFont="1" applyFill="1" applyBorder="1" applyAlignment="1" applyProtection="1">
      <alignment horizontal="center" vertical="center" wrapText="1"/>
    </xf>
    <xf numFmtId="0" fontId="35" fillId="2" borderId="3" xfId="0" applyFont="1" applyFill="1" applyBorder="1" applyAlignment="1" applyProtection="1">
      <alignment horizontal="left" vertical="center" wrapText="1"/>
    </xf>
    <xf numFmtId="0" fontId="35" fillId="2" borderId="5" xfId="0" applyFont="1" applyFill="1" applyBorder="1" applyAlignment="1" applyProtection="1">
      <alignment horizontal="left" vertical="center" wrapText="1"/>
    </xf>
    <xf numFmtId="3" fontId="3" fillId="4" borderId="4" xfId="0" applyNumberFormat="1" applyFont="1" applyFill="1" applyBorder="1" applyAlignment="1" applyProtection="1">
      <alignment horizontal="right" wrapText="1"/>
    </xf>
    <xf numFmtId="0" fontId="34" fillId="2" borderId="5" xfId="0" applyFont="1" applyFill="1" applyBorder="1" applyAlignment="1" applyProtection="1">
      <alignment horizontal="left" vertical="center" wrapText="1"/>
    </xf>
    <xf numFmtId="0" fontId="7" fillId="2" borderId="3" xfId="0" applyFont="1" applyFill="1" applyBorder="1" applyAlignment="1" applyProtection="1">
      <alignment horizontal="left" vertical="center" wrapText="1" indent="1"/>
    </xf>
    <xf numFmtId="0" fontId="7" fillId="2" borderId="5" xfId="0" applyFont="1" applyFill="1" applyBorder="1" applyAlignment="1" applyProtection="1">
      <alignment horizontal="left" vertical="center" wrapText="1" indent="1"/>
    </xf>
    <xf numFmtId="3" fontId="22" fillId="0" borderId="5" xfId="0" applyNumberFormat="1" applyFont="1" applyBorder="1" applyAlignment="1" applyProtection="1">
      <alignment wrapText="1"/>
    </xf>
    <xf numFmtId="0" fontId="7" fillId="2" borderId="5" xfId="0" applyFont="1" applyFill="1" applyBorder="1" applyAlignment="1" applyProtection="1">
      <alignment horizontal="left" vertical="center" wrapText="1"/>
    </xf>
    <xf numFmtId="0" fontId="3" fillId="4" borderId="2" xfId="0" applyFont="1" applyFill="1" applyBorder="1" applyAlignment="1" applyProtection="1">
      <alignment horizontal="center"/>
    </xf>
    <xf numFmtId="0" fontId="3" fillId="4" borderId="3" xfId="0" applyFont="1" applyFill="1" applyBorder="1" applyAlignment="1" applyProtection="1">
      <alignment horizontal="left" vertical="center" wrapText="1" indent="1"/>
    </xf>
    <xf numFmtId="0" fontId="3" fillId="4" borderId="5" xfId="0" applyFont="1" applyFill="1" applyBorder="1" applyAlignment="1" applyProtection="1">
      <alignment horizontal="left" vertical="center" wrapText="1" indent="1"/>
    </xf>
    <xf numFmtId="0" fontId="32" fillId="2" borderId="5" xfId="0" applyFont="1" applyFill="1" applyBorder="1" applyAlignment="1" applyProtection="1">
      <alignment horizontal="left" vertical="center" wrapText="1"/>
    </xf>
    <xf numFmtId="0" fontId="36" fillId="2" borderId="2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left" vertical="center" wrapText="1" indent="1"/>
    </xf>
    <xf numFmtId="3" fontId="3" fillId="2" borderId="4" xfId="0" applyNumberFormat="1" applyFont="1" applyFill="1" applyBorder="1" applyAlignment="1" applyProtection="1">
      <alignment horizontal="right" wrapText="1"/>
    </xf>
    <xf numFmtId="4" fontId="7" fillId="4" borderId="4" xfId="0" applyNumberFormat="1" applyFont="1" applyFill="1" applyBorder="1" applyAlignment="1" applyProtection="1">
      <alignment horizontal="right" wrapText="1"/>
    </xf>
    <xf numFmtId="0" fontId="3" fillId="4" borderId="2" xfId="0" applyFont="1" applyFill="1" applyBorder="1" applyAlignment="1" applyProtection="1">
      <alignment horizontal="center" wrapText="1"/>
    </xf>
    <xf numFmtId="0" fontId="3" fillId="4" borderId="3" xfId="0" applyFont="1" applyFill="1" applyBorder="1" applyAlignment="1" applyProtection="1">
      <alignment horizontal="center" wrapText="1"/>
    </xf>
    <xf numFmtId="0" fontId="3" fillId="4" borderId="5" xfId="0" applyFont="1" applyFill="1" applyBorder="1" applyAlignment="1" applyProtection="1">
      <alignment horizontal="center" wrapText="1"/>
    </xf>
    <xf numFmtId="0" fontId="7" fillId="2" borderId="2" xfId="0" applyFont="1" applyFill="1" applyBorder="1" applyAlignment="1" applyProtection="1">
      <alignment horizontal="center" wrapText="1"/>
    </xf>
    <xf numFmtId="0" fontId="7" fillId="2" borderId="3" xfId="0" applyFont="1" applyFill="1" applyBorder="1" applyAlignment="1" applyProtection="1">
      <alignment horizontal="center" wrapText="1"/>
    </xf>
    <xf numFmtId="0" fontId="7" fillId="2" borderId="5" xfId="0" applyFont="1" applyFill="1" applyBorder="1" applyAlignment="1" applyProtection="1">
      <alignment horizontal="center" wrapText="1"/>
    </xf>
    <xf numFmtId="3" fontId="22" fillId="2" borderId="5" xfId="0" applyNumberFormat="1" applyFont="1" applyFill="1" applyBorder="1" applyAlignment="1" applyProtection="1">
      <alignment wrapText="1"/>
    </xf>
    <xf numFmtId="4" fontId="7" fillId="2" borderId="4" xfId="0" applyNumberFormat="1" applyFont="1" applyFill="1" applyBorder="1" applyAlignment="1" applyProtection="1">
      <alignment horizontal="right" wrapText="1"/>
    </xf>
    <xf numFmtId="3" fontId="33" fillId="0" borderId="4" xfId="0" applyNumberFormat="1" applyFont="1" applyBorder="1" applyAlignment="1" applyProtection="1"/>
    <xf numFmtId="0" fontId="7" fillId="2" borderId="2" xfId="0" applyFont="1" applyFill="1" applyBorder="1" applyAlignment="1" applyProtection="1">
      <alignment wrapText="1"/>
    </xf>
    <xf numFmtId="0" fontId="7" fillId="2" borderId="3" xfId="0" applyFont="1" applyFill="1" applyBorder="1" applyAlignment="1" applyProtection="1">
      <alignment wrapText="1"/>
    </xf>
    <xf numFmtId="0" fontId="7" fillId="2" borderId="5" xfId="0" applyFont="1" applyFill="1" applyBorder="1" applyAlignment="1" applyProtection="1">
      <alignment wrapText="1"/>
    </xf>
    <xf numFmtId="3" fontId="22" fillId="4" borderId="4" xfId="0" applyNumberFormat="1" applyFont="1" applyFill="1" applyBorder="1" applyAlignment="1" applyProtection="1">
      <alignment wrapText="1"/>
    </xf>
    <xf numFmtId="4" fontId="3" fillId="4" borderId="4" xfId="0" applyNumberFormat="1" applyFont="1" applyFill="1" applyBorder="1" applyAlignment="1" applyProtection="1">
      <alignment horizontal="right" wrapText="1"/>
    </xf>
    <xf numFmtId="3" fontId="33" fillId="4" borderId="4" xfId="0" applyNumberFormat="1" applyFont="1" applyFill="1" applyBorder="1" applyAlignment="1" applyProtection="1">
      <alignment wrapText="1"/>
    </xf>
    <xf numFmtId="10" fontId="3" fillId="2" borderId="4" xfId="0" applyNumberFormat="1" applyFont="1" applyFill="1" applyBorder="1" applyAlignment="1" applyProtection="1">
      <alignment horizontal="right" wrapText="1"/>
    </xf>
    <xf numFmtId="0" fontId="25" fillId="4" borderId="5" xfId="0" applyFont="1" applyFill="1" applyBorder="1" applyAlignment="1" applyProtection="1">
      <alignment horizontal="center" vertical="center" wrapText="1"/>
    </xf>
    <xf numFmtId="10" fontId="7" fillId="5" borderId="4" xfId="0" applyNumberFormat="1" applyFont="1" applyFill="1" applyBorder="1" applyAlignment="1" applyProtection="1">
      <alignment horizontal="center" vertical="center" wrapText="1"/>
    </xf>
    <xf numFmtId="0" fontId="38" fillId="2" borderId="4" xfId="0" applyFont="1" applyFill="1" applyBorder="1" applyAlignment="1">
      <alignment horizontal="left" vertical="center"/>
    </xf>
    <xf numFmtId="0" fontId="39" fillId="2" borderId="4" xfId="0" applyFont="1" applyFill="1" applyBorder="1" applyAlignment="1" applyProtection="1">
      <alignment horizontal="left" vertical="center" wrapText="1"/>
    </xf>
    <xf numFmtId="0" fontId="40" fillId="2" borderId="4" xfId="0" applyFont="1" applyFill="1" applyBorder="1" applyAlignment="1">
      <alignment horizontal="left" vertical="center"/>
    </xf>
    <xf numFmtId="0" fontId="39" fillId="2" borderId="4" xfId="0" applyFont="1" applyFill="1" applyBorder="1" applyAlignment="1" applyProtection="1">
      <alignment horizontal="left" vertical="center"/>
    </xf>
    <xf numFmtId="0" fontId="41" fillId="2" borderId="4" xfId="0" applyFont="1" applyFill="1" applyBorder="1" applyAlignment="1" applyProtection="1">
      <alignment horizontal="left" vertical="center"/>
    </xf>
    <xf numFmtId="0" fontId="41" fillId="2" borderId="4" xfId="0" applyFont="1" applyFill="1" applyBorder="1" applyAlignment="1" applyProtection="1">
      <alignment horizontal="left" vertical="center" wrapText="1"/>
    </xf>
    <xf numFmtId="0" fontId="33" fillId="7" borderId="5" xfId="0" applyFont="1" applyFill="1" applyBorder="1" applyAlignment="1" applyProtection="1">
      <alignment horizontal="left" vertical="center" wrapText="1"/>
    </xf>
    <xf numFmtId="0" fontId="34" fillId="6" borderId="5" xfId="0" applyFont="1" applyFill="1" applyBorder="1" applyAlignment="1" applyProtection="1">
      <alignment horizontal="left" vertical="center" wrapText="1"/>
    </xf>
    <xf numFmtId="4" fontId="3" fillId="5" borderId="4" xfId="0" applyNumberFormat="1" applyFont="1" applyFill="1" applyBorder="1" applyAlignment="1">
      <alignment horizontal="right"/>
    </xf>
    <xf numFmtId="0" fontId="1" fillId="0" borderId="0" xfId="0" applyFont="1" applyBorder="1" applyAlignment="1" applyProtection="1">
      <alignment horizontal="center" vertical="center" wrapText="1"/>
    </xf>
    <xf numFmtId="0" fontId="8" fillId="3" borderId="2" xfId="0" applyFont="1" applyFill="1" applyBorder="1" applyAlignment="1" applyProtection="1">
      <alignment horizontal="left" vertical="center" wrapText="1"/>
    </xf>
    <xf numFmtId="0" fontId="8" fillId="0" borderId="2" xfId="0" applyFont="1" applyBorder="1" applyAlignment="1" applyProtection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8" fillId="4" borderId="4" xfId="0" applyFont="1" applyFill="1" applyBorder="1" applyAlignment="1" applyProtection="1">
      <alignment horizontal="left" vertical="center" wrapText="1"/>
    </xf>
    <xf numFmtId="0" fontId="15" fillId="0" borderId="0" xfId="0" applyFont="1" applyBorder="1" applyAlignment="1" applyProtection="1">
      <alignment wrapText="1"/>
    </xf>
    <xf numFmtId="0" fontId="8" fillId="3" borderId="4" xfId="0" applyFont="1" applyFill="1" applyBorder="1" applyAlignment="1" applyProtection="1">
      <alignment horizontal="left" vertical="center" wrapText="1"/>
    </xf>
    <xf numFmtId="0" fontId="11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right" vertical="center" wrapText="1"/>
    </xf>
    <xf numFmtId="0" fontId="7" fillId="4" borderId="4" xfId="0" applyFont="1" applyFill="1" applyBorder="1" applyAlignment="1" applyProtection="1">
      <alignment horizontal="center" vertical="center" wrapText="1"/>
    </xf>
    <xf numFmtId="0" fontId="32" fillId="4" borderId="4" xfId="0" applyFont="1" applyFill="1" applyBorder="1" applyAlignment="1" applyProtection="1">
      <alignment horizontal="center" vertical="center" wrapText="1"/>
    </xf>
    <xf numFmtId="0" fontId="21" fillId="4" borderId="4" xfId="0" applyFont="1" applyFill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 applyProtection="1">
      <alignment horizontal="left" vertical="center" wrapText="1"/>
    </xf>
    <xf numFmtId="0" fontId="22" fillId="4" borderId="4" xfId="0" applyFont="1" applyFill="1" applyBorder="1" applyAlignment="1" applyProtection="1">
      <alignment horizontal="left" vertical="center" wrapText="1"/>
    </xf>
    <xf numFmtId="0" fontId="33" fillId="4" borderId="4" xfId="0" applyFont="1" applyFill="1" applyBorder="1" applyAlignment="1" applyProtection="1">
      <alignment horizontal="left" vertical="center" wrapText="1"/>
    </xf>
    <xf numFmtId="0" fontId="3" fillId="4" borderId="4" xfId="0" applyFont="1" applyFill="1" applyBorder="1" applyAlignment="1" applyProtection="1">
      <alignment horizontal="center"/>
    </xf>
    <xf numFmtId="0" fontId="22" fillId="2" borderId="4" xfId="0" applyFont="1" applyFill="1" applyBorder="1" applyAlignment="1" applyProtection="1">
      <alignment horizontal="left" vertical="center" wrapText="1"/>
    </xf>
    <xf numFmtId="0" fontId="3" fillId="4" borderId="4" xfId="0" applyFont="1" applyFill="1" applyBorder="1" applyAlignment="1" applyProtection="1">
      <alignment horizontal="left" vertical="center" wrapText="1"/>
    </xf>
    <xf numFmtId="0" fontId="24" fillId="4" borderId="4" xfId="0" applyFont="1" applyFill="1" applyBorder="1" applyAlignment="1" applyProtection="1">
      <alignment horizontal="left" vertical="center" wrapText="1"/>
    </xf>
    <xf numFmtId="0" fontId="33" fillId="2" borderId="4" xfId="0" applyFont="1" applyFill="1" applyBorder="1" applyAlignment="1" applyProtection="1">
      <alignment horizontal="left" vertical="center" wrapText="1"/>
    </xf>
    <xf numFmtId="0" fontId="3" fillId="2" borderId="4" xfId="0" applyFont="1" applyFill="1" applyBorder="1" applyAlignment="1" applyProtection="1">
      <alignment horizontal="left" vertical="center" wrapText="1"/>
    </xf>
    <xf numFmtId="0" fontId="7" fillId="4" borderId="4" xfId="0" applyFont="1" applyFill="1" applyBorder="1" applyAlignment="1" applyProtection="1">
      <alignment horizontal="left" vertical="center" wrapText="1"/>
    </xf>
    <xf numFmtId="0" fontId="3" fillId="4" borderId="4" xfId="0" applyFont="1" applyFill="1" applyBorder="1" applyAlignment="1" applyProtection="1">
      <alignment horizontal="left"/>
    </xf>
    <xf numFmtId="0" fontId="3" fillId="2" borderId="4" xfId="0" applyFont="1" applyFill="1" applyBorder="1" applyAlignment="1" applyProtection="1">
      <alignment horizontal="left" vertical="center" wrapText="1" indent="1"/>
    </xf>
    <xf numFmtId="0" fontId="24" fillId="2" borderId="4" xfId="0" applyFont="1" applyFill="1" applyBorder="1" applyAlignment="1" applyProtection="1">
      <alignment horizontal="left" vertical="center" wrapText="1"/>
    </xf>
    <xf numFmtId="0" fontId="8" fillId="2" borderId="4" xfId="0" applyFont="1" applyFill="1" applyBorder="1" applyAlignment="1" applyProtection="1">
      <alignment horizontal="left" vertical="center" wrapText="1"/>
    </xf>
    <xf numFmtId="0" fontId="33" fillId="5" borderId="4" xfId="0" applyFont="1" applyFill="1" applyBorder="1" applyAlignment="1" applyProtection="1">
      <alignment horizontal="left" vertical="center" wrapText="1"/>
    </xf>
    <xf numFmtId="0" fontId="3" fillId="4" borderId="4" xfId="0" applyFont="1" applyFill="1" applyBorder="1" applyAlignment="1" applyProtection="1">
      <alignment horizontal="center" wrapText="1"/>
    </xf>
    <xf numFmtId="0" fontId="3" fillId="0" borderId="4" xfId="0" applyFont="1" applyBorder="1" applyAlignment="1" applyProtection="1">
      <alignment horizontal="left"/>
    </xf>
    <xf numFmtId="0" fontId="3" fillId="0" borderId="2" xfId="0" applyFont="1" applyBorder="1" applyAlignment="1" applyProtection="1">
      <alignment horizontal="center" vertical="center"/>
    </xf>
    <xf numFmtId="0" fontId="33" fillId="4" borderId="4" xfId="0" applyFont="1" applyFill="1" applyBorder="1" applyAlignment="1" applyProtection="1">
      <alignment horizontal="left"/>
    </xf>
  </cellXfs>
  <cellStyles count="2">
    <cellStyle name="Normalno" xfId="0" builtinId="0"/>
    <cellStyle name="Valuta" xfId="1" builtin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BF7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4"/>
  <sheetViews>
    <sheetView topLeftCell="A10" zoomScaleNormal="100" workbookViewId="0">
      <selection activeCell="E44" sqref="E44"/>
    </sheetView>
  </sheetViews>
  <sheetFormatPr defaultColWidth="8.5703125" defaultRowHeight="15" x14ac:dyDescent="0.25"/>
  <cols>
    <col min="5" max="8" width="25.28515625" customWidth="1"/>
  </cols>
  <sheetData>
    <row r="1" spans="1:13" ht="42" customHeight="1" x14ac:dyDescent="0.25">
      <c r="A1" s="201" t="s">
        <v>175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</row>
    <row r="2" spans="1:13" ht="18" x14ac:dyDescent="0.25">
      <c r="A2" s="2"/>
      <c r="B2" s="2"/>
      <c r="C2" s="2"/>
      <c r="D2" s="2"/>
      <c r="E2" s="2"/>
      <c r="F2" s="2"/>
      <c r="G2" s="2"/>
      <c r="H2" s="2"/>
    </row>
    <row r="3" spans="1:13" ht="15.75" customHeight="1" x14ac:dyDescent="0.25">
      <c r="A3" s="201" t="s">
        <v>0</v>
      </c>
      <c r="B3" s="201"/>
      <c r="C3" s="201"/>
      <c r="D3" s="201"/>
      <c r="E3" s="201"/>
      <c r="F3" s="201"/>
      <c r="G3" s="201"/>
      <c r="H3" s="201"/>
    </row>
    <row r="4" spans="1:13" ht="18" x14ac:dyDescent="0.25">
      <c r="A4" s="2"/>
      <c r="B4" s="2"/>
      <c r="C4" s="2"/>
      <c r="D4" s="2"/>
      <c r="E4" s="2"/>
      <c r="F4" s="2"/>
      <c r="G4" s="3"/>
      <c r="H4" s="3"/>
    </row>
    <row r="5" spans="1:13" ht="15.75" customHeight="1" x14ac:dyDescent="0.25">
      <c r="A5" s="201" t="s">
        <v>1</v>
      </c>
      <c r="B5" s="201"/>
      <c r="C5" s="201"/>
      <c r="D5" s="201"/>
      <c r="E5" s="201"/>
      <c r="F5" s="201"/>
      <c r="G5" s="201"/>
      <c r="H5" s="201"/>
    </row>
    <row r="6" spans="1:13" ht="18" x14ac:dyDescent="0.25">
      <c r="A6" s="4"/>
      <c r="B6" s="5"/>
      <c r="C6" s="5"/>
      <c r="D6" s="5"/>
      <c r="E6" s="6"/>
      <c r="F6" s="7"/>
      <c r="G6" s="7"/>
      <c r="H6" s="8" t="s">
        <v>2</v>
      </c>
    </row>
    <row r="7" spans="1:13" x14ac:dyDescent="0.25">
      <c r="A7" s="9"/>
      <c r="B7" s="10"/>
      <c r="C7" s="10"/>
      <c r="D7" s="11"/>
      <c r="E7" s="12"/>
      <c r="F7" s="13" t="s">
        <v>3</v>
      </c>
      <c r="G7" s="13" t="s">
        <v>4</v>
      </c>
      <c r="H7" s="13" t="s">
        <v>5</v>
      </c>
    </row>
    <row r="8" spans="1:13" ht="15" customHeight="1" x14ac:dyDescent="0.25">
      <c r="A8" s="202" t="s">
        <v>6</v>
      </c>
      <c r="B8" s="202"/>
      <c r="C8" s="202"/>
      <c r="D8" s="202"/>
      <c r="E8" s="202"/>
      <c r="F8" s="14">
        <v>2938525.01</v>
      </c>
      <c r="G8" s="14">
        <v>0</v>
      </c>
      <c r="H8" s="14">
        <f>H9+H10</f>
        <v>2938525.01</v>
      </c>
    </row>
    <row r="9" spans="1:13" ht="15" customHeight="1" x14ac:dyDescent="0.25">
      <c r="A9" s="203" t="s">
        <v>7</v>
      </c>
      <c r="B9" s="203"/>
      <c r="C9" s="203"/>
      <c r="D9" s="203"/>
      <c r="E9" s="203"/>
      <c r="F9" s="15">
        <v>2938525.01</v>
      </c>
      <c r="G9" s="15">
        <v>0</v>
      </c>
      <c r="H9" s="15">
        <v>2938525.01</v>
      </c>
    </row>
    <row r="10" spans="1:13" x14ac:dyDescent="0.25">
      <c r="A10" s="204" t="s">
        <v>8</v>
      </c>
      <c r="B10" s="204"/>
      <c r="C10" s="204"/>
      <c r="D10" s="204"/>
      <c r="E10" s="204"/>
      <c r="F10" s="15">
        <v>0</v>
      </c>
      <c r="G10" s="15">
        <v>0</v>
      </c>
      <c r="H10" s="15">
        <v>0</v>
      </c>
    </row>
    <row r="11" spans="1:13" x14ac:dyDescent="0.25">
      <c r="A11" s="16" t="s">
        <v>9</v>
      </c>
      <c r="B11" s="17"/>
      <c r="C11" s="17"/>
      <c r="D11" s="17"/>
      <c r="E11" s="17"/>
      <c r="F11" s="14">
        <v>2848107.07</v>
      </c>
      <c r="G11" s="14">
        <f>G12+G13</f>
        <v>19400</v>
      </c>
      <c r="H11" s="14">
        <f>H12+H13</f>
        <v>2867507.07</v>
      </c>
    </row>
    <row r="12" spans="1:13" ht="15" customHeight="1" x14ac:dyDescent="0.25">
      <c r="A12" s="203" t="s">
        <v>10</v>
      </c>
      <c r="B12" s="203"/>
      <c r="C12" s="203"/>
      <c r="D12" s="203"/>
      <c r="E12" s="203"/>
      <c r="F12" s="15">
        <v>2745326.79</v>
      </c>
      <c r="G12" s="15">
        <v>12800</v>
      </c>
      <c r="H12" s="18">
        <v>2758126.79</v>
      </c>
    </row>
    <row r="13" spans="1:13" x14ac:dyDescent="0.25">
      <c r="A13" s="204" t="s">
        <v>11</v>
      </c>
      <c r="B13" s="204"/>
      <c r="C13" s="204"/>
      <c r="D13" s="204"/>
      <c r="E13" s="204"/>
      <c r="F13" s="15">
        <v>102780.28</v>
      </c>
      <c r="G13" s="15">
        <v>6600</v>
      </c>
      <c r="H13" s="18">
        <v>109380.28</v>
      </c>
    </row>
    <row r="14" spans="1:13" ht="15" customHeight="1" x14ac:dyDescent="0.25">
      <c r="A14" s="202" t="s">
        <v>12</v>
      </c>
      <c r="B14" s="202"/>
      <c r="C14" s="202"/>
      <c r="D14" s="202"/>
      <c r="E14" s="202"/>
      <c r="F14" s="14">
        <v>90417.94</v>
      </c>
      <c r="G14" s="14">
        <f>G8-G11</f>
        <v>-19400</v>
      </c>
      <c r="H14" s="14">
        <f>H8-H11</f>
        <v>71017.939999999944</v>
      </c>
    </row>
    <row r="15" spans="1:13" ht="18" x14ac:dyDescent="0.25">
      <c r="A15" s="2"/>
      <c r="B15" s="19"/>
      <c r="C15" s="19"/>
      <c r="D15" s="19"/>
      <c r="E15" s="19"/>
      <c r="F15" s="20"/>
      <c r="G15" s="20"/>
      <c r="H15" s="20"/>
    </row>
    <row r="16" spans="1:13" ht="15.75" customHeight="1" x14ac:dyDescent="0.25">
      <c r="A16" s="201" t="s">
        <v>13</v>
      </c>
      <c r="B16" s="201"/>
      <c r="C16" s="201"/>
      <c r="D16" s="201"/>
      <c r="E16" s="201"/>
      <c r="F16" s="201"/>
      <c r="G16" s="201"/>
      <c r="H16" s="201"/>
    </row>
    <row r="17" spans="1:8" ht="18" x14ac:dyDescent="0.25">
      <c r="A17" s="2"/>
      <c r="B17" s="19"/>
      <c r="C17" s="19"/>
      <c r="D17" s="19"/>
      <c r="E17" s="19"/>
      <c r="F17" s="20"/>
      <c r="G17" s="20"/>
      <c r="H17" s="20"/>
    </row>
    <row r="18" spans="1:8" x14ac:dyDescent="0.25">
      <c r="A18" s="9"/>
      <c r="B18" s="10"/>
      <c r="C18" s="10"/>
      <c r="D18" s="11"/>
      <c r="E18" s="12"/>
      <c r="F18" s="13" t="s">
        <v>3</v>
      </c>
      <c r="G18" s="13" t="s">
        <v>4</v>
      </c>
      <c r="H18" s="13" t="s">
        <v>5</v>
      </c>
    </row>
    <row r="19" spans="1:8" x14ac:dyDescent="0.25">
      <c r="A19" s="204" t="s">
        <v>14</v>
      </c>
      <c r="B19" s="204"/>
      <c r="C19" s="204"/>
      <c r="D19" s="204"/>
      <c r="E19" s="204"/>
      <c r="F19" s="21">
        <v>27000</v>
      </c>
      <c r="G19" s="21">
        <v>27000</v>
      </c>
      <c r="H19" s="22">
        <v>27000</v>
      </c>
    </row>
    <row r="20" spans="1:8" x14ac:dyDescent="0.25">
      <c r="A20" s="204" t="s">
        <v>15</v>
      </c>
      <c r="B20" s="204"/>
      <c r="C20" s="204"/>
      <c r="D20" s="204"/>
      <c r="E20" s="204"/>
      <c r="F20" s="21">
        <v>7600</v>
      </c>
      <c r="G20" s="21">
        <v>7600</v>
      </c>
      <c r="H20" s="22">
        <v>7600</v>
      </c>
    </row>
    <row r="21" spans="1:8" ht="15" customHeight="1" x14ac:dyDescent="0.25">
      <c r="A21" s="202" t="s">
        <v>16</v>
      </c>
      <c r="B21" s="202"/>
      <c r="C21" s="202"/>
      <c r="D21" s="202"/>
      <c r="E21" s="202"/>
      <c r="F21" s="23">
        <f>F19-F20</f>
        <v>19400</v>
      </c>
      <c r="G21" s="23">
        <f>G19-G20</f>
        <v>19400</v>
      </c>
      <c r="H21" s="23">
        <f>H19-H20</f>
        <v>19400</v>
      </c>
    </row>
    <row r="22" spans="1:8" ht="15" customHeight="1" x14ac:dyDescent="0.25">
      <c r="A22" s="202" t="s">
        <v>17</v>
      </c>
      <c r="B22" s="202"/>
      <c r="C22" s="202"/>
      <c r="D22" s="202"/>
      <c r="E22" s="202"/>
      <c r="F22" s="23">
        <v>90417.94</v>
      </c>
      <c r="G22" s="23">
        <v>-19400</v>
      </c>
      <c r="H22" s="23">
        <v>71017.94</v>
      </c>
    </row>
    <row r="23" spans="1:8" ht="18" x14ac:dyDescent="0.25">
      <c r="A23" s="2"/>
      <c r="B23" s="19"/>
      <c r="C23" s="19"/>
      <c r="D23" s="19"/>
      <c r="E23" s="19"/>
      <c r="F23" s="20"/>
      <c r="G23" s="20"/>
      <c r="H23" s="20"/>
    </row>
    <row r="24" spans="1:8" ht="15.75" customHeight="1" x14ac:dyDescent="0.25">
      <c r="A24" s="201" t="s">
        <v>18</v>
      </c>
      <c r="B24" s="201"/>
      <c r="C24" s="201"/>
      <c r="D24" s="201"/>
      <c r="E24" s="201"/>
      <c r="F24" s="201"/>
      <c r="G24" s="201"/>
      <c r="H24" s="201"/>
    </row>
    <row r="25" spans="1:8" ht="15.75" x14ac:dyDescent="0.25">
      <c r="A25" s="1"/>
      <c r="B25" s="24"/>
      <c r="C25" s="24"/>
      <c r="D25" s="24"/>
      <c r="E25" s="24"/>
      <c r="F25" s="24"/>
      <c r="G25" s="24"/>
      <c r="H25" s="24"/>
    </row>
    <row r="26" spans="1:8" x14ac:dyDescent="0.25">
      <c r="A26" s="9"/>
      <c r="B26" s="10"/>
      <c r="C26" s="10"/>
      <c r="D26" s="11"/>
      <c r="E26" s="12"/>
      <c r="F26" s="13" t="s">
        <v>3</v>
      </c>
      <c r="G26" s="13" t="s">
        <v>4</v>
      </c>
      <c r="H26" s="13" t="s">
        <v>5</v>
      </c>
    </row>
    <row r="27" spans="1:8" ht="15" customHeight="1" x14ac:dyDescent="0.25">
      <c r="A27" s="205" t="s">
        <v>19</v>
      </c>
      <c r="B27" s="205"/>
      <c r="C27" s="205"/>
      <c r="D27" s="205"/>
      <c r="E27" s="205"/>
      <c r="F27" s="25">
        <v>-90417.94</v>
      </c>
      <c r="G27" s="25">
        <v>0</v>
      </c>
      <c r="H27" s="26">
        <v>-90417.94</v>
      </c>
    </row>
    <row r="28" spans="1:8" ht="15" customHeight="1" x14ac:dyDescent="0.25">
      <c r="A28" s="202" t="s">
        <v>20</v>
      </c>
      <c r="B28" s="202"/>
      <c r="C28" s="202"/>
      <c r="D28" s="202"/>
      <c r="E28" s="202"/>
      <c r="F28" s="27">
        <v>0</v>
      </c>
      <c r="G28" s="27"/>
      <c r="H28" s="28"/>
    </row>
    <row r="29" spans="1:8" ht="45" customHeight="1" x14ac:dyDescent="0.25">
      <c r="A29" s="207" t="s">
        <v>21</v>
      </c>
      <c r="B29" s="207"/>
      <c r="C29" s="207"/>
      <c r="D29" s="207"/>
      <c r="E29" s="207"/>
      <c r="F29" s="27">
        <v>0</v>
      </c>
      <c r="G29" s="27">
        <v>0</v>
      </c>
      <c r="H29" s="28">
        <f>H14+H21+H27-H28</f>
        <v>-5.8207660913467407E-11</v>
      </c>
    </row>
    <row r="30" spans="1:8" ht="15.75" x14ac:dyDescent="0.25">
      <c r="A30" s="29"/>
      <c r="B30" s="30"/>
      <c r="C30" s="30"/>
      <c r="D30" s="30"/>
      <c r="E30" s="30"/>
      <c r="F30" s="30"/>
      <c r="G30" s="30"/>
      <c r="H30" s="30"/>
    </row>
    <row r="31" spans="1:8" ht="15.75" customHeight="1" x14ac:dyDescent="0.25">
      <c r="A31" s="208" t="s">
        <v>22</v>
      </c>
      <c r="B31" s="208"/>
      <c r="C31" s="208"/>
      <c r="D31" s="208"/>
      <c r="E31" s="208"/>
      <c r="F31" s="208"/>
      <c r="G31" s="208"/>
      <c r="H31" s="208"/>
    </row>
    <row r="32" spans="1:8" ht="18" x14ac:dyDescent="0.25">
      <c r="A32" s="31"/>
      <c r="B32" s="32"/>
      <c r="C32" s="32"/>
      <c r="D32" s="32"/>
      <c r="E32" s="32"/>
      <c r="F32" s="33"/>
      <c r="G32" s="33"/>
      <c r="H32" s="33"/>
    </row>
    <row r="33" spans="1:8" x14ac:dyDescent="0.25">
      <c r="A33" s="34"/>
      <c r="B33" s="35"/>
      <c r="C33" s="35"/>
      <c r="D33" s="36"/>
      <c r="E33" s="37"/>
      <c r="F33" s="38" t="s">
        <v>3</v>
      </c>
      <c r="G33" s="38" t="s">
        <v>4</v>
      </c>
      <c r="H33" s="38" t="s">
        <v>5</v>
      </c>
    </row>
    <row r="34" spans="1:8" ht="15" customHeight="1" x14ac:dyDescent="0.25">
      <c r="A34" s="205" t="s">
        <v>19</v>
      </c>
      <c r="B34" s="205"/>
      <c r="C34" s="205"/>
      <c r="D34" s="205"/>
      <c r="E34" s="205"/>
      <c r="F34" s="39">
        <v>0</v>
      </c>
      <c r="G34" s="39">
        <f>F37</f>
        <v>0</v>
      </c>
      <c r="H34" s="40">
        <f>G37</f>
        <v>0</v>
      </c>
    </row>
    <row r="35" spans="1:8" ht="28.5" customHeight="1" x14ac:dyDescent="0.25">
      <c r="A35" s="205" t="s">
        <v>23</v>
      </c>
      <c r="B35" s="205"/>
      <c r="C35" s="205"/>
      <c r="D35" s="205"/>
      <c r="E35" s="205"/>
      <c r="F35" s="39">
        <v>0</v>
      </c>
      <c r="G35" s="39">
        <v>0</v>
      </c>
      <c r="H35" s="40">
        <v>0</v>
      </c>
    </row>
    <row r="36" spans="1:8" ht="15" customHeight="1" x14ac:dyDescent="0.25">
      <c r="A36" s="205" t="s">
        <v>24</v>
      </c>
      <c r="B36" s="205"/>
      <c r="C36" s="205"/>
      <c r="D36" s="205"/>
      <c r="E36" s="205"/>
      <c r="F36" s="39">
        <v>0</v>
      </c>
      <c r="G36" s="39">
        <v>0</v>
      </c>
      <c r="H36" s="40">
        <v>0</v>
      </c>
    </row>
    <row r="37" spans="1:8" ht="15" customHeight="1" x14ac:dyDescent="0.25">
      <c r="A37" s="202" t="s">
        <v>20</v>
      </c>
      <c r="B37" s="202"/>
      <c r="C37" s="202"/>
      <c r="D37" s="202"/>
      <c r="E37" s="202"/>
      <c r="F37" s="41">
        <v>0</v>
      </c>
      <c r="G37" s="41">
        <f>G34-G35+G36</f>
        <v>0</v>
      </c>
      <c r="H37" s="42">
        <f>H34-H35+H36</f>
        <v>0</v>
      </c>
    </row>
    <row r="38" spans="1:8" ht="17.25" customHeight="1" x14ac:dyDescent="0.25"/>
    <row r="39" spans="1:8" x14ac:dyDescent="0.25">
      <c r="A39" s="206"/>
      <c r="B39" s="206"/>
      <c r="C39" s="206"/>
      <c r="D39" s="206"/>
      <c r="E39" s="206"/>
      <c r="F39" s="206"/>
      <c r="G39" s="206"/>
      <c r="H39" s="206"/>
    </row>
    <row r="40" spans="1:8" ht="9" customHeight="1" x14ac:dyDescent="0.25"/>
    <row r="41" spans="1:8" x14ac:dyDescent="0.25">
      <c r="B41" t="s">
        <v>25</v>
      </c>
    </row>
    <row r="42" spans="1:8" x14ac:dyDescent="0.25">
      <c r="B42" t="s">
        <v>192</v>
      </c>
      <c r="G42" t="s">
        <v>26</v>
      </c>
    </row>
    <row r="43" spans="1:8" x14ac:dyDescent="0.25">
      <c r="B43" t="s">
        <v>193</v>
      </c>
    </row>
    <row r="44" spans="1:8" x14ac:dyDescent="0.25">
      <c r="G44" t="s">
        <v>27</v>
      </c>
    </row>
  </sheetData>
  <mergeCells count="24">
    <mergeCell ref="A35:E35"/>
    <mergeCell ref="A36:E36"/>
    <mergeCell ref="A37:E37"/>
    <mergeCell ref="A39:H39"/>
    <mergeCell ref="A27:E27"/>
    <mergeCell ref="A28:E28"/>
    <mergeCell ref="A29:E29"/>
    <mergeCell ref="A31:H31"/>
    <mergeCell ref="A34:E34"/>
    <mergeCell ref="A19:E19"/>
    <mergeCell ref="A20:E20"/>
    <mergeCell ref="A21:E21"/>
    <mergeCell ref="A22:E22"/>
    <mergeCell ref="A24:H24"/>
    <mergeCell ref="A10:E10"/>
    <mergeCell ref="A12:E12"/>
    <mergeCell ref="A13:E13"/>
    <mergeCell ref="A14:E14"/>
    <mergeCell ref="A16:H16"/>
    <mergeCell ref="A1:M1"/>
    <mergeCell ref="A3:H3"/>
    <mergeCell ref="A5:H5"/>
    <mergeCell ref="A8:E8"/>
    <mergeCell ref="A9:E9"/>
  </mergeCells>
  <pageMargins left="0.7" right="0.7" top="0.75" bottom="0.75" header="0.51180555555555496" footer="0.51180555555555496"/>
  <pageSetup paperSize="9" scale="66" firstPageNumber="0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0"/>
  <sheetViews>
    <sheetView topLeftCell="A19" zoomScaleNormal="100" workbookViewId="0">
      <selection activeCell="K30" sqref="K30"/>
    </sheetView>
  </sheetViews>
  <sheetFormatPr defaultColWidth="8.5703125" defaultRowHeight="15" x14ac:dyDescent="0.25"/>
  <cols>
    <col min="1" max="1" width="7.7109375" customWidth="1"/>
    <col min="2" max="2" width="8.7109375" customWidth="1"/>
    <col min="3" max="3" width="32.5703125" customWidth="1"/>
    <col min="4" max="4" width="22.5703125" customWidth="1"/>
    <col min="5" max="5" width="23.7109375" customWidth="1"/>
    <col min="6" max="6" width="24.5703125" customWidth="1"/>
  </cols>
  <sheetData>
    <row r="1" spans="1:7" ht="42" customHeight="1" x14ac:dyDescent="0.25">
      <c r="A1" s="201" t="s">
        <v>173</v>
      </c>
      <c r="B1" s="201"/>
      <c r="C1" s="201"/>
      <c r="D1" s="201"/>
      <c r="E1" s="201"/>
      <c r="F1" s="201"/>
      <c r="G1" s="201"/>
    </row>
    <row r="2" spans="1:7" ht="18" customHeight="1" x14ac:dyDescent="0.25">
      <c r="A2" s="2"/>
      <c r="B2" s="2"/>
      <c r="C2" s="2"/>
      <c r="D2" s="2"/>
      <c r="E2" s="2"/>
      <c r="F2" s="2"/>
    </row>
    <row r="3" spans="1:7" ht="15.75" customHeight="1" x14ac:dyDescent="0.25">
      <c r="A3" s="201" t="s">
        <v>0</v>
      </c>
      <c r="B3" s="201"/>
      <c r="C3" s="201"/>
      <c r="D3" s="201"/>
      <c r="E3" s="201"/>
      <c r="F3" s="201"/>
    </row>
    <row r="4" spans="1:7" ht="18" x14ac:dyDescent="0.25">
      <c r="A4" s="2"/>
      <c r="B4" s="2"/>
      <c r="C4" s="2"/>
      <c r="D4" s="2"/>
      <c r="E4" s="3"/>
      <c r="F4" s="3"/>
    </row>
    <row r="5" spans="1:7" ht="18" customHeight="1" x14ac:dyDescent="0.25">
      <c r="A5" s="201" t="s">
        <v>28</v>
      </c>
      <c r="B5" s="201"/>
      <c r="C5" s="201"/>
      <c r="D5" s="201"/>
      <c r="E5" s="201"/>
      <c r="F5" s="201"/>
    </row>
    <row r="6" spans="1:7" ht="18" x14ac:dyDescent="0.25">
      <c r="A6" s="2"/>
      <c r="B6" s="2"/>
      <c r="C6" s="2"/>
      <c r="D6" s="2"/>
      <c r="E6" s="3"/>
      <c r="F6" s="3"/>
    </row>
    <row r="7" spans="1:7" ht="15.75" customHeight="1" x14ac:dyDescent="0.25">
      <c r="A7" s="201" t="s">
        <v>29</v>
      </c>
      <c r="B7" s="201"/>
      <c r="C7" s="201"/>
      <c r="D7" s="201"/>
      <c r="E7" s="201"/>
      <c r="F7" s="201"/>
    </row>
    <row r="8" spans="1:7" ht="18" x14ac:dyDescent="0.25">
      <c r="A8" s="2"/>
      <c r="B8" s="2"/>
      <c r="C8" s="2"/>
      <c r="D8" s="2"/>
      <c r="E8" s="3"/>
      <c r="F8" s="3"/>
    </row>
    <row r="9" spans="1:7" ht="30" x14ac:dyDescent="0.25">
      <c r="A9" s="100" t="s">
        <v>30</v>
      </c>
      <c r="B9" s="190" t="s">
        <v>31</v>
      </c>
      <c r="C9" s="190" t="s">
        <v>32</v>
      </c>
      <c r="D9" s="100" t="s">
        <v>33</v>
      </c>
      <c r="E9" s="100" t="s">
        <v>4</v>
      </c>
      <c r="F9" s="100" t="s">
        <v>61</v>
      </c>
    </row>
    <row r="10" spans="1:7" ht="27" customHeight="1" x14ac:dyDescent="0.25">
      <c r="A10" s="45">
        <v>6</v>
      </c>
      <c r="B10" s="45"/>
      <c r="C10" s="46" t="s">
        <v>34</v>
      </c>
      <c r="D10" s="47">
        <v>2938525.01</v>
      </c>
      <c r="E10" s="47">
        <v>0</v>
      </c>
      <c r="F10" s="47">
        <v>2938525.01</v>
      </c>
    </row>
    <row r="11" spans="1:7" ht="45" x14ac:dyDescent="0.25">
      <c r="A11" s="45"/>
      <c r="B11" s="48">
        <v>63</v>
      </c>
      <c r="C11" s="49" t="s">
        <v>35</v>
      </c>
      <c r="D11" s="50">
        <v>2575832.42</v>
      </c>
      <c r="E11" s="50">
        <v>0</v>
      </c>
      <c r="F11" s="50">
        <v>2575832.42</v>
      </c>
    </row>
    <row r="12" spans="1:7" ht="18" x14ac:dyDescent="0.25">
      <c r="A12" s="51"/>
      <c r="B12" s="51">
        <v>64</v>
      </c>
      <c r="C12" s="52" t="s">
        <v>36</v>
      </c>
      <c r="D12" s="50">
        <v>8.5</v>
      </c>
      <c r="E12" s="50">
        <v>0</v>
      </c>
      <c r="F12" s="50">
        <v>8.5</v>
      </c>
    </row>
    <row r="13" spans="1:7" ht="60" x14ac:dyDescent="0.25">
      <c r="A13" s="51"/>
      <c r="B13" s="51">
        <v>65</v>
      </c>
      <c r="C13" s="53" t="s">
        <v>37</v>
      </c>
      <c r="D13" s="50">
        <v>31074.22</v>
      </c>
      <c r="E13" s="50">
        <v>0</v>
      </c>
      <c r="F13" s="50">
        <v>31074.22</v>
      </c>
    </row>
    <row r="14" spans="1:7" ht="60" x14ac:dyDescent="0.25">
      <c r="A14" s="51"/>
      <c r="B14" s="51">
        <v>66</v>
      </c>
      <c r="C14" s="53" t="s">
        <v>38</v>
      </c>
      <c r="D14" s="54">
        <v>108820.75</v>
      </c>
      <c r="E14" s="54">
        <v>0</v>
      </c>
      <c r="F14" s="54">
        <v>108820.75</v>
      </c>
    </row>
    <row r="15" spans="1:7" ht="45" x14ac:dyDescent="0.25">
      <c r="A15" s="51"/>
      <c r="B15" s="51">
        <v>67</v>
      </c>
      <c r="C15" s="49" t="s">
        <v>39</v>
      </c>
      <c r="D15" s="50">
        <v>222789.12</v>
      </c>
      <c r="E15" s="50">
        <v>0</v>
      </c>
      <c r="F15" s="50">
        <v>222789.12</v>
      </c>
    </row>
    <row r="16" spans="1:7" ht="30" x14ac:dyDescent="0.25">
      <c r="A16" s="51"/>
      <c r="B16" s="51">
        <v>68</v>
      </c>
      <c r="C16" s="49" t="s">
        <v>40</v>
      </c>
      <c r="D16" s="50">
        <v>0</v>
      </c>
      <c r="E16" s="50">
        <v>0</v>
      </c>
      <c r="F16" s="50">
        <v>0</v>
      </c>
    </row>
    <row r="17" spans="1:6" ht="18" x14ac:dyDescent="0.25">
      <c r="A17" s="55">
        <v>8</v>
      </c>
      <c r="B17" s="56"/>
      <c r="C17" s="57" t="s">
        <v>41</v>
      </c>
      <c r="D17" s="47">
        <v>0</v>
      </c>
      <c r="E17" s="47">
        <v>27000</v>
      </c>
      <c r="F17" s="47">
        <v>27000</v>
      </c>
    </row>
    <row r="18" spans="1:6" ht="18" x14ac:dyDescent="0.25">
      <c r="A18" s="55"/>
      <c r="B18" s="58">
        <v>84</v>
      </c>
      <c r="C18" s="59" t="s">
        <v>56</v>
      </c>
      <c r="D18" s="50">
        <v>0</v>
      </c>
      <c r="E18" s="50">
        <v>27000</v>
      </c>
      <c r="F18" s="50">
        <v>27000</v>
      </c>
    </row>
    <row r="19" spans="1:6" ht="18" x14ac:dyDescent="0.25">
      <c r="A19" s="55">
        <v>9</v>
      </c>
      <c r="B19" s="58"/>
      <c r="C19" s="59"/>
      <c r="D19" s="50">
        <v>0</v>
      </c>
      <c r="E19" s="50"/>
      <c r="F19" s="50">
        <v>0</v>
      </c>
    </row>
    <row r="20" spans="1:6" ht="18" x14ac:dyDescent="0.25">
      <c r="A20" s="55"/>
      <c r="B20" s="56">
        <v>92</v>
      </c>
      <c r="C20" s="57" t="s">
        <v>42</v>
      </c>
      <c r="D20" s="47">
        <v>-90417.94</v>
      </c>
      <c r="E20" s="47">
        <v>0</v>
      </c>
      <c r="F20" s="47">
        <v>-90417.94</v>
      </c>
    </row>
    <row r="21" spans="1:6" ht="18" x14ac:dyDescent="0.25">
      <c r="A21" s="48"/>
      <c r="B21" s="48"/>
      <c r="C21" s="59" t="s">
        <v>43</v>
      </c>
      <c r="D21" s="60">
        <v>2848107.07</v>
      </c>
      <c r="E21" s="50">
        <v>27000</v>
      </c>
      <c r="F21" s="60">
        <v>2875107.07</v>
      </c>
    </row>
    <row r="22" spans="1:6" ht="18.75" x14ac:dyDescent="0.3">
      <c r="A22" s="61"/>
      <c r="B22" s="61"/>
      <c r="C22" s="61"/>
      <c r="D22" s="61"/>
      <c r="E22" s="61"/>
      <c r="F22" s="61"/>
    </row>
    <row r="23" spans="1:6" ht="18.75" customHeight="1" x14ac:dyDescent="0.25">
      <c r="A23" s="209" t="s">
        <v>44</v>
      </c>
      <c r="B23" s="209"/>
      <c r="C23" s="209"/>
      <c r="D23" s="209"/>
      <c r="E23" s="209"/>
      <c r="F23" s="209"/>
    </row>
    <row r="24" spans="1:6" ht="18" x14ac:dyDescent="0.25">
      <c r="A24" s="2"/>
      <c r="B24" s="2"/>
      <c r="C24" s="2"/>
      <c r="D24" s="2"/>
      <c r="E24" s="62"/>
      <c r="F24" s="62"/>
    </row>
    <row r="25" spans="1:6" ht="30" x14ac:dyDescent="0.25">
      <c r="A25" s="100" t="s">
        <v>30</v>
      </c>
      <c r="B25" s="190" t="s">
        <v>31</v>
      </c>
      <c r="C25" s="190" t="s">
        <v>45</v>
      </c>
      <c r="D25" s="100" t="s">
        <v>33</v>
      </c>
      <c r="E25" s="100" t="s">
        <v>4</v>
      </c>
      <c r="F25" s="100" t="s">
        <v>61</v>
      </c>
    </row>
    <row r="26" spans="1:6" ht="20.25" customHeight="1" x14ac:dyDescent="0.25">
      <c r="A26" s="45">
        <v>3</v>
      </c>
      <c r="B26" s="45"/>
      <c r="C26" s="46" t="s">
        <v>46</v>
      </c>
      <c r="D26" s="47">
        <v>2745326.79</v>
      </c>
      <c r="E26" s="47">
        <v>12800</v>
      </c>
      <c r="F26" s="47">
        <v>2758126.79</v>
      </c>
    </row>
    <row r="27" spans="1:6" ht="21.75" customHeight="1" x14ac:dyDescent="0.25">
      <c r="A27" s="65"/>
      <c r="B27" s="66">
        <v>31</v>
      </c>
      <c r="C27" s="49" t="s">
        <v>47</v>
      </c>
      <c r="D27" s="50">
        <v>2412590</v>
      </c>
      <c r="E27" s="50">
        <v>0</v>
      </c>
      <c r="F27" s="50">
        <v>2412590</v>
      </c>
    </row>
    <row r="28" spans="1:6" ht="20.25" x14ac:dyDescent="0.25">
      <c r="A28" s="67"/>
      <c r="B28" s="67">
        <v>32</v>
      </c>
      <c r="C28" s="52" t="s">
        <v>48</v>
      </c>
      <c r="D28" s="50">
        <v>329448.28999999998</v>
      </c>
      <c r="E28" s="50">
        <v>12800</v>
      </c>
      <c r="F28" s="50">
        <v>342248.29</v>
      </c>
    </row>
    <row r="29" spans="1:6" ht="20.25" x14ac:dyDescent="0.25">
      <c r="A29" s="67"/>
      <c r="B29" s="67">
        <v>34</v>
      </c>
      <c r="C29" s="52" t="s">
        <v>49</v>
      </c>
      <c r="D29" s="50">
        <v>2588.5</v>
      </c>
      <c r="E29" s="50">
        <v>0</v>
      </c>
      <c r="F29" s="50">
        <v>2588.5</v>
      </c>
    </row>
    <row r="30" spans="1:6" ht="45" x14ac:dyDescent="0.25">
      <c r="A30" s="68"/>
      <c r="B30" s="67">
        <v>37</v>
      </c>
      <c r="C30" s="53" t="s">
        <v>50</v>
      </c>
      <c r="D30" s="50">
        <v>0</v>
      </c>
      <c r="E30" s="50">
        <v>0</v>
      </c>
      <c r="F30" s="50">
        <v>0</v>
      </c>
    </row>
    <row r="31" spans="1:6" ht="20.25" x14ac:dyDescent="0.25">
      <c r="A31" s="68"/>
      <c r="B31" s="67">
        <v>38</v>
      </c>
      <c r="C31" s="53" t="s">
        <v>51</v>
      </c>
      <c r="D31" s="50">
        <v>700</v>
      </c>
      <c r="E31" s="50">
        <v>0</v>
      </c>
      <c r="F31" s="50">
        <v>700</v>
      </c>
    </row>
    <row r="32" spans="1:6" ht="31.5" x14ac:dyDescent="0.25">
      <c r="A32" s="68">
        <v>4</v>
      </c>
      <c r="B32" s="69"/>
      <c r="C32" s="57" t="s">
        <v>52</v>
      </c>
      <c r="D32" s="47">
        <v>102780.28</v>
      </c>
      <c r="E32" s="47">
        <v>6600</v>
      </c>
      <c r="F32" s="47">
        <v>109380.28</v>
      </c>
    </row>
    <row r="33" spans="1:6" ht="33" customHeight="1" x14ac:dyDescent="0.25">
      <c r="A33" s="65"/>
      <c r="B33" s="66">
        <v>42</v>
      </c>
      <c r="C33" s="59" t="s">
        <v>53</v>
      </c>
      <c r="D33" s="50">
        <v>102780.28</v>
      </c>
      <c r="E33" s="50">
        <v>6600</v>
      </c>
      <c r="F33" s="50">
        <v>109380.28</v>
      </c>
    </row>
    <row r="34" spans="1:6" ht="30" x14ac:dyDescent="0.25">
      <c r="A34" s="66"/>
      <c r="B34" s="66">
        <v>45</v>
      </c>
      <c r="C34" s="59" t="s">
        <v>54</v>
      </c>
      <c r="D34" s="50">
        <v>0</v>
      </c>
      <c r="E34" s="50">
        <v>0</v>
      </c>
      <c r="F34" s="50">
        <v>0</v>
      </c>
    </row>
    <row r="35" spans="1:6" ht="24" x14ac:dyDescent="0.25">
      <c r="A35" s="66">
        <v>5</v>
      </c>
      <c r="B35" s="66"/>
      <c r="C35" s="91" t="s">
        <v>83</v>
      </c>
      <c r="D35" s="50">
        <v>7600</v>
      </c>
      <c r="E35" s="50">
        <v>0</v>
      </c>
      <c r="F35" s="50">
        <v>7600</v>
      </c>
    </row>
    <row r="36" spans="1:6" ht="20.25" x14ac:dyDescent="0.25">
      <c r="A36" s="66"/>
      <c r="B36" s="66">
        <v>31</v>
      </c>
      <c r="C36" s="89" t="s">
        <v>66</v>
      </c>
      <c r="D36" s="50">
        <v>7600</v>
      </c>
      <c r="E36" s="50">
        <v>0</v>
      </c>
      <c r="F36" s="50">
        <v>7600</v>
      </c>
    </row>
    <row r="37" spans="1:6" ht="20.25" x14ac:dyDescent="0.25">
      <c r="A37" s="65"/>
      <c r="B37" s="66"/>
      <c r="C37" s="59" t="s">
        <v>43</v>
      </c>
      <c r="D37" s="50">
        <v>2855707.07</v>
      </c>
      <c r="E37" s="50">
        <v>19400</v>
      </c>
      <c r="F37" s="50">
        <v>2875107.07</v>
      </c>
    </row>
    <row r="38" spans="1:6" ht="18.75" x14ac:dyDescent="0.3">
      <c r="A38" s="61"/>
      <c r="B38" s="61"/>
      <c r="C38" s="61"/>
      <c r="D38" s="61"/>
      <c r="E38" s="61"/>
      <c r="F38" s="61"/>
    </row>
    <row r="39" spans="1:6" ht="18.75" x14ac:dyDescent="0.3">
      <c r="A39" s="61"/>
      <c r="B39" s="61"/>
      <c r="C39" s="61"/>
      <c r="D39" s="61"/>
      <c r="E39" s="61"/>
      <c r="F39" s="61"/>
    </row>
    <row r="40" spans="1:6" ht="18.75" x14ac:dyDescent="0.3">
      <c r="A40" s="61"/>
      <c r="B40" s="61"/>
      <c r="C40" s="61"/>
      <c r="D40" s="61"/>
      <c r="E40" s="61"/>
      <c r="F40" s="61"/>
    </row>
    <row r="41" spans="1:6" ht="18.75" x14ac:dyDescent="0.3">
      <c r="A41" s="61"/>
      <c r="B41" s="61"/>
      <c r="C41" s="61"/>
      <c r="D41" s="61"/>
      <c r="E41" s="61"/>
      <c r="F41" s="61"/>
    </row>
    <row r="42" spans="1:6" ht="18.75" x14ac:dyDescent="0.3">
      <c r="A42" s="61"/>
      <c r="B42" s="61"/>
      <c r="C42" s="61"/>
      <c r="D42" s="61"/>
      <c r="E42" s="61"/>
      <c r="F42" s="61"/>
    </row>
    <row r="43" spans="1:6" ht="18.75" x14ac:dyDescent="0.3">
      <c r="A43" s="61"/>
      <c r="B43" s="61"/>
      <c r="C43" s="61"/>
      <c r="D43" s="61"/>
      <c r="E43" s="61"/>
      <c r="F43" s="61"/>
    </row>
    <row r="44" spans="1:6" ht="18.75" x14ac:dyDescent="0.3">
      <c r="A44" s="61"/>
      <c r="B44" s="61"/>
      <c r="C44" s="61"/>
      <c r="D44" s="61"/>
      <c r="E44" s="61"/>
      <c r="F44" s="61"/>
    </row>
    <row r="45" spans="1:6" ht="18.75" x14ac:dyDescent="0.3">
      <c r="A45" s="61"/>
      <c r="B45" s="61"/>
      <c r="C45" s="61"/>
      <c r="D45" s="61"/>
      <c r="E45" s="61"/>
      <c r="F45" s="61"/>
    </row>
    <row r="46" spans="1:6" ht="18.75" x14ac:dyDescent="0.3">
      <c r="A46" s="61"/>
      <c r="B46" s="61"/>
      <c r="C46" s="61"/>
      <c r="D46" s="61"/>
      <c r="E46" s="61"/>
      <c r="F46" s="61"/>
    </row>
    <row r="47" spans="1:6" ht="18.75" x14ac:dyDescent="0.3">
      <c r="A47" s="61"/>
      <c r="B47" s="61"/>
      <c r="C47" s="61"/>
      <c r="D47" s="61"/>
      <c r="E47" s="61"/>
      <c r="F47" s="61"/>
    </row>
    <row r="48" spans="1:6" ht="18.75" x14ac:dyDescent="0.3">
      <c r="A48" s="61"/>
      <c r="B48" s="61"/>
      <c r="C48" s="61"/>
      <c r="D48" s="61"/>
      <c r="E48" s="61"/>
      <c r="F48" s="61"/>
    </row>
    <row r="49" spans="1:6" ht="18.75" x14ac:dyDescent="0.3">
      <c r="A49" s="61"/>
      <c r="B49" s="61"/>
      <c r="C49" s="61"/>
      <c r="D49" s="61"/>
      <c r="E49" s="61"/>
      <c r="F49" s="61"/>
    </row>
    <row r="50" spans="1:6" ht="18.75" x14ac:dyDescent="0.3">
      <c r="A50" s="61"/>
      <c r="B50" s="61"/>
      <c r="C50" s="61"/>
      <c r="D50" s="61"/>
      <c r="E50" s="61"/>
      <c r="F50" s="61"/>
    </row>
    <row r="51" spans="1:6" ht="18.75" x14ac:dyDescent="0.3">
      <c r="A51" s="61"/>
      <c r="B51" s="61"/>
      <c r="C51" s="61"/>
      <c r="D51" s="61"/>
      <c r="E51" s="61"/>
      <c r="F51" s="61"/>
    </row>
    <row r="52" spans="1:6" ht="18.75" x14ac:dyDescent="0.3">
      <c r="A52" s="61"/>
      <c r="B52" s="61"/>
      <c r="C52" s="61"/>
      <c r="D52" s="61"/>
      <c r="E52" s="61"/>
      <c r="F52" s="61"/>
    </row>
    <row r="53" spans="1:6" ht="18.75" x14ac:dyDescent="0.3">
      <c r="A53" s="61"/>
      <c r="B53" s="61"/>
      <c r="C53" s="61"/>
      <c r="D53" s="61"/>
      <c r="E53" s="61"/>
      <c r="F53" s="61"/>
    </row>
    <row r="54" spans="1:6" ht="18.75" x14ac:dyDescent="0.3">
      <c r="A54" s="61"/>
      <c r="B54" s="61"/>
      <c r="C54" s="61"/>
      <c r="D54" s="61"/>
      <c r="E54" s="61"/>
      <c r="F54" s="61"/>
    </row>
    <row r="55" spans="1:6" ht="18.75" x14ac:dyDescent="0.3">
      <c r="A55" s="61"/>
      <c r="B55" s="61"/>
      <c r="C55" s="61"/>
      <c r="D55" s="61"/>
      <c r="E55" s="61"/>
      <c r="F55" s="61"/>
    </row>
    <row r="56" spans="1:6" ht="18.75" x14ac:dyDescent="0.3">
      <c r="A56" s="61"/>
      <c r="B56" s="61"/>
      <c r="C56" s="61"/>
      <c r="D56" s="61"/>
      <c r="E56" s="61"/>
      <c r="F56" s="61"/>
    </row>
    <row r="57" spans="1:6" ht="18.75" x14ac:dyDescent="0.3">
      <c r="A57" s="61"/>
      <c r="B57" s="61"/>
      <c r="C57" s="61"/>
      <c r="D57" s="61"/>
      <c r="E57" s="61"/>
      <c r="F57" s="61"/>
    </row>
    <row r="58" spans="1:6" ht="18.75" x14ac:dyDescent="0.3">
      <c r="A58" s="61"/>
      <c r="B58" s="61"/>
      <c r="C58" s="61"/>
      <c r="D58" s="61"/>
      <c r="E58" s="61"/>
      <c r="F58" s="61"/>
    </row>
    <row r="59" spans="1:6" ht="18.75" x14ac:dyDescent="0.3">
      <c r="A59" s="61"/>
      <c r="B59" s="61"/>
      <c r="C59" s="61"/>
      <c r="D59" s="61"/>
      <c r="E59" s="61"/>
      <c r="F59" s="61"/>
    </row>
    <row r="60" spans="1:6" ht="18.75" x14ac:dyDescent="0.3">
      <c r="A60" s="61"/>
      <c r="B60" s="61"/>
      <c r="C60" s="61"/>
      <c r="D60" s="61"/>
      <c r="E60" s="61"/>
      <c r="F60" s="61"/>
    </row>
    <row r="61" spans="1:6" ht="18.75" x14ac:dyDescent="0.3">
      <c r="A61" s="61"/>
      <c r="B61" s="61"/>
      <c r="C61" s="61"/>
      <c r="D61" s="61"/>
      <c r="E61" s="61"/>
      <c r="F61" s="61"/>
    </row>
    <row r="62" spans="1:6" ht="18.75" x14ac:dyDescent="0.3">
      <c r="A62" s="61"/>
      <c r="B62" s="61"/>
      <c r="C62" s="61"/>
      <c r="D62" s="61"/>
      <c r="E62" s="61"/>
      <c r="F62" s="61"/>
    </row>
    <row r="63" spans="1:6" ht="18.75" x14ac:dyDescent="0.3">
      <c r="A63" s="61"/>
      <c r="B63" s="61"/>
      <c r="C63" s="61"/>
      <c r="D63" s="61"/>
      <c r="E63" s="61"/>
      <c r="F63" s="61"/>
    </row>
    <row r="64" spans="1:6" ht="18.75" x14ac:dyDescent="0.3">
      <c r="A64" s="61"/>
      <c r="B64" s="61"/>
      <c r="C64" s="61"/>
      <c r="D64" s="61"/>
      <c r="E64" s="61"/>
      <c r="F64" s="61"/>
    </row>
    <row r="65" spans="1:6" ht="18.75" x14ac:dyDescent="0.3">
      <c r="A65" s="61"/>
      <c r="B65" s="61"/>
      <c r="C65" s="61"/>
      <c r="D65" s="61"/>
      <c r="E65" s="61"/>
      <c r="F65" s="61"/>
    </row>
    <row r="66" spans="1:6" ht="18.75" x14ac:dyDescent="0.3">
      <c r="A66" s="61"/>
      <c r="B66" s="61"/>
      <c r="C66" s="61"/>
      <c r="D66" s="61"/>
      <c r="E66" s="61"/>
      <c r="F66" s="61"/>
    </row>
    <row r="67" spans="1:6" ht="18.75" x14ac:dyDescent="0.3">
      <c r="A67" s="61"/>
      <c r="B67" s="61"/>
      <c r="C67" s="61"/>
      <c r="D67" s="61"/>
      <c r="E67" s="61"/>
      <c r="F67" s="61"/>
    </row>
    <row r="68" spans="1:6" ht="18.75" x14ac:dyDescent="0.3">
      <c r="A68" s="61"/>
      <c r="B68" s="61"/>
      <c r="C68" s="61"/>
      <c r="D68" s="61"/>
      <c r="E68" s="61"/>
      <c r="F68" s="61"/>
    </row>
    <row r="69" spans="1:6" ht="18.75" x14ac:dyDescent="0.3">
      <c r="A69" s="61"/>
      <c r="B69" s="61"/>
      <c r="C69" s="61"/>
      <c r="D69" s="61"/>
      <c r="E69" s="61"/>
      <c r="F69" s="61"/>
    </row>
    <row r="70" spans="1:6" ht="18.75" x14ac:dyDescent="0.3">
      <c r="A70" s="61"/>
      <c r="B70" s="61"/>
      <c r="C70" s="61"/>
      <c r="D70" s="61"/>
      <c r="E70" s="61"/>
      <c r="F70" s="61"/>
    </row>
    <row r="71" spans="1:6" ht="18.75" x14ac:dyDescent="0.3">
      <c r="A71" s="61"/>
      <c r="B71" s="61"/>
      <c r="C71" s="61"/>
      <c r="D71" s="61"/>
      <c r="E71" s="61"/>
      <c r="F71" s="61"/>
    </row>
    <row r="72" spans="1:6" ht="18.75" x14ac:dyDescent="0.3">
      <c r="A72" s="61"/>
      <c r="B72" s="61"/>
      <c r="C72" s="61"/>
      <c r="D72" s="61"/>
      <c r="E72" s="61"/>
      <c r="F72" s="61"/>
    </row>
    <row r="73" spans="1:6" ht="18.75" x14ac:dyDescent="0.3">
      <c r="A73" s="61"/>
      <c r="B73" s="61"/>
      <c r="C73" s="61"/>
      <c r="D73" s="61"/>
      <c r="E73" s="61"/>
      <c r="F73" s="61"/>
    </row>
    <row r="74" spans="1:6" ht="18.75" x14ac:dyDescent="0.3">
      <c r="A74" s="61"/>
      <c r="B74" s="61"/>
      <c r="C74" s="61"/>
      <c r="D74" s="61"/>
      <c r="E74" s="61"/>
      <c r="F74" s="61"/>
    </row>
    <row r="75" spans="1:6" ht="18.75" x14ac:dyDescent="0.3">
      <c r="A75" s="61"/>
      <c r="B75" s="61"/>
      <c r="C75" s="61"/>
      <c r="D75" s="61"/>
      <c r="E75" s="61"/>
      <c r="F75" s="61"/>
    </row>
    <row r="76" spans="1:6" ht="18.75" x14ac:dyDescent="0.3">
      <c r="A76" s="61"/>
      <c r="B76" s="61"/>
      <c r="C76" s="61"/>
      <c r="D76" s="61"/>
      <c r="E76" s="61"/>
      <c r="F76" s="61"/>
    </row>
    <row r="77" spans="1:6" ht="18.75" x14ac:dyDescent="0.3">
      <c r="A77" s="61"/>
      <c r="B77" s="61"/>
      <c r="C77" s="61"/>
      <c r="D77" s="61"/>
      <c r="E77" s="61"/>
      <c r="F77" s="61"/>
    </row>
    <row r="78" spans="1:6" ht="18.75" x14ac:dyDescent="0.3">
      <c r="A78" s="61"/>
      <c r="B78" s="61"/>
      <c r="C78" s="61"/>
      <c r="D78" s="61"/>
      <c r="E78" s="61"/>
      <c r="F78" s="61"/>
    </row>
    <row r="79" spans="1:6" ht="18.75" x14ac:dyDescent="0.3">
      <c r="A79" s="61"/>
      <c r="B79" s="61"/>
      <c r="C79" s="61"/>
      <c r="D79" s="61"/>
      <c r="E79" s="61"/>
      <c r="F79" s="61"/>
    </row>
    <row r="80" spans="1:6" ht="18.75" x14ac:dyDescent="0.3">
      <c r="A80" s="61"/>
      <c r="B80" s="61"/>
      <c r="C80" s="61"/>
      <c r="D80" s="61"/>
      <c r="E80" s="61"/>
      <c r="F80" s="61"/>
    </row>
    <row r="81" spans="1:6" ht="18.75" x14ac:dyDescent="0.3">
      <c r="A81" s="61"/>
      <c r="B81" s="61"/>
      <c r="C81" s="61"/>
      <c r="D81" s="61"/>
      <c r="E81" s="61"/>
      <c r="F81" s="61"/>
    </row>
    <row r="82" spans="1:6" ht="18.75" x14ac:dyDescent="0.3">
      <c r="A82" s="61"/>
      <c r="B82" s="61"/>
      <c r="C82" s="61"/>
      <c r="D82" s="61"/>
      <c r="E82" s="61"/>
      <c r="F82" s="61"/>
    </row>
    <row r="83" spans="1:6" ht="18.75" x14ac:dyDescent="0.3">
      <c r="A83" s="61"/>
      <c r="B83" s="61"/>
      <c r="C83" s="61"/>
      <c r="D83" s="61"/>
      <c r="E83" s="61"/>
      <c r="F83" s="61"/>
    </row>
    <row r="84" spans="1:6" ht="18.75" x14ac:dyDescent="0.3">
      <c r="A84" s="61"/>
      <c r="B84" s="61"/>
      <c r="C84" s="61"/>
      <c r="D84" s="61"/>
      <c r="E84" s="61"/>
      <c r="F84" s="61"/>
    </row>
    <row r="85" spans="1:6" ht="18.75" x14ac:dyDescent="0.3">
      <c r="A85" s="61"/>
      <c r="B85" s="61"/>
      <c r="C85" s="61"/>
      <c r="D85" s="61"/>
      <c r="E85" s="61"/>
      <c r="F85" s="61"/>
    </row>
    <row r="86" spans="1:6" ht="18.75" x14ac:dyDescent="0.3">
      <c r="A86" s="61"/>
      <c r="B86" s="61"/>
      <c r="C86" s="61"/>
      <c r="D86" s="61"/>
      <c r="E86" s="61"/>
      <c r="F86" s="61"/>
    </row>
    <row r="87" spans="1:6" ht="18.75" x14ac:dyDescent="0.3">
      <c r="A87" s="61"/>
      <c r="B87" s="61"/>
      <c r="C87" s="61"/>
      <c r="D87" s="61"/>
      <c r="E87" s="61"/>
      <c r="F87" s="61"/>
    </row>
    <row r="88" spans="1:6" ht="18.75" x14ac:dyDescent="0.3">
      <c r="A88" s="61"/>
      <c r="B88" s="61"/>
      <c r="C88" s="61"/>
      <c r="D88" s="61"/>
      <c r="E88" s="61"/>
      <c r="F88" s="61"/>
    </row>
    <row r="89" spans="1:6" ht="18.75" x14ac:dyDescent="0.3">
      <c r="A89" s="61"/>
      <c r="B89" s="61"/>
      <c r="C89" s="61"/>
      <c r="D89" s="61"/>
      <c r="E89" s="61"/>
      <c r="F89" s="61"/>
    </row>
    <row r="90" spans="1:6" ht="18.75" x14ac:dyDescent="0.3">
      <c r="A90" s="61"/>
      <c r="B90" s="61"/>
      <c r="C90" s="61"/>
      <c r="D90" s="61"/>
      <c r="E90" s="61"/>
      <c r="F90" s="61"/>
    </row>
    <row r="91" spans="1:6" ht="18.75" x14ac:dyDescent="0.3">
      <c r="A91" s="61"/>
      <c r="B91" s="61"/>
      <c r="C91" s="61"/>
      <c r="D91" s="61"/>
      <c r="E91" s="61"/>
      <c r="F91" s="61"/>
    </row>
    <row r="92" spans="1:6" ht="18.75" x14ac:dyDescent="0.3">
      <c r="A92" s="61"/>
      <c r="B92" s="61"/>
      <c r="C92" s="61"/>
      <c r="D92" s="61"/>
      <c r="E92" s="61"/>
      <c r="F92" s="61"/>
    </row>
    <row r="93" spans="1:6" ht="18.75" x14ac:dyDescent="0.3">
      <c r="A93" s="61"/>
      <c r="B93" s="61"/>
      <c r="C93" s="61"/>
      <c r="D93" s="61"/>
      <c r="E93" s="61"/>
      <c r="F93" s="61"/>
    </row>
    <row r="94" spans="1:6" ht="18.75" x14ac:dyDescent="0.3">
      <c r="A94" s="61"/>
      <c r="B94" s="61"/>
      <c r="C94" s="61"/>
      <c r="D94" s="61"/>
      <c r="E94" s="61"/>
      <c r="F94" s="61"/>
    </row>
    <row r="95" spans="1:6" ht="18.75" x14ac:dyDescent="0.3">
      <c r="A95" s="61"/>
      <c r="B95" s="61"/>
      <c r="C95" s="61"/>
      <c r="D95" s="61"/>
      <c r="E95" s="61"/>
      <c r="F95" s="61"/>
    </row>
    <row r="96" spans="1:6" ht="18.75" x14ac:dyDescent="0.3">
      <c r="A96" s="61"/>
      <c r="B96" s="61"/>
      <c r="C96" s="61"/>
      <c r="D96" s="61"/>
      <c r="E96" s="61"/>
      <c r="F96" s="61"/>
    </row>
    <row r="97" spans="1:6" ht="18.75" x14ac:dyDescent="0.3">
      <c r="A97" s="61"/>
      <c r="B97" s="61"/>
      <c r="C97" s="61"/>
      <c r="D97" s="61"/>
      <c r="E97" s="61"/>
      <c r="F97" s="61"/>
    </row>
    <row r="98" spans="1:6" ht="18.75" x14ac:dyDescent="0.3">
      <c r="A98" s="61"/>
      <c r="B98" s="61"/>
      <c r="C98" s="61"/>
      <c r="D98" s="61"/>
      <c r="E98" s="61"/>
      <c r="F98" s="61"/>
    </row>
    <row r="99" spans="1:6" ht="18.75" x14ac:dyDescent="0.3">
      <c r="A99" s="61"/>
      <c r="B99" s="61"/>
      <c r="C99" s="61"/>
      <c r="D99" s="61"/>
      <c r="E99" s="61"/>
      <c r="F99" s="61"/>
    </row>
    <row r="100" spans="1:6" ht="18.75" x14ac:dyDescent="0.3">
      <c r="A100" s="61"/>
      <c r="B100" s="61"/>
      <c r="C100" s="61"/>
      <c r="D100" s="61"/>
      <c r="E100" s="61"/>
      <c r="F100" s="61"/>
    </row>
    <row r="101" spans="1:6" ht="18.75" x14ac:dyDescent="0.3">
      <c r="A101" s="61"/>
      <c r="B101" s="61"/>
      <c r="C101" s="61"/>
      <c r="D101" s="61"/>
      <c r="E101" s="61"/>
      <c r="F101" s="61"/>
    </row>
    <row r="102" spans="1:6" ht="18.75" x14ac:dyDescent="0.3">
      <c r="A102" s="61"/>
      <c r="B102" s="61"/>
      <c r="C102" s="61"/>
      <c r="D102" s="61"/>
      <c r="E102" s="61"/>
      <c r="F102" s="61"/>
    </row>
    <row r="103" spans="1:6" ht="18.75" x14ac:dyDescent="0.3">
      <c r="A103" s="61"/>
      <c r="B103" s="61"/>
      <c r="C103" s="61"/>
      <c r="D103" s="61"/>
      <c r="E103" s="61"/>
      <c r="F103" s="61"/>
    </row>
    <row r="104" spans="1:6" ht="18.75" x14ac:dyDescent="0.3">
      <c r="A104" s="61"/>
      <c r="B104" s="61"/>
      <c r="C104" s="61"/>
      <c r="D104" s="61"/>
      <c r="E104" s="61"/>
      <c r="F104" s="61"/>
    </row>
    <row r="105" spans="1:6" ht="18.75" x14ac:dyDescent="0.3">
      <c r="A105" s="61"/>
      <c r="B105" s="61"/>
      <c r="C105" s="61"/>
      <c r="D105" s="61"/>
      <c r="E105" s="61"/>
      <c r="F105" s="61"/>
    </row>
    <row r="106" spans="1:6" ht="18.75" x14ac:dyDescent="0.3">
      <c r="A106" s="61"/>
      <c r="B106" s="61"/>
      <c r="C106" s="61"/>
      <c r="D106" s="61"/>
      <c r="E106" s="61"/>
      <c r="F106" s="61"/>
    </row>
    <row r="107" spans="1:6" ht="18.75" x14ac:dyDescent="0.3">
      <c r="A107" s="61"/>
      <c r="B107" s="61"/>
      <c r="C107" s="61"/>
      <c r="D107" s="61"/>
      <c r="E107" s="61"/>
      <c r="F107" s="61"/>
    </row>
    <row r="108" spans="1:6" ht="18.75" x14ac:dyDescent="0.3">
      <c r="A108" s="61"/>
      <c r="B108" s="61"/>
      <c r="C108" s="61"/>
      <c r="D108" s="61"/>
      <c r="E108" s="61"/>
      <c r="F108" s="61"/>
    </row>
    <row r="109" spans="1:6" ht="18.75" x14ac:dyDescent="0.3">
      <c r="A109" s="61"/>
      <c r="B109" s="61"/>
      <c r="C109" s="61"/>
      <c r="D109" s="61"/>
      <c r="E109" s="61"/>
      <c r="F109" s="61"/>
    </row>
    <row r="110" spans="1:6" ht="18.75" x14ac:dyDescent="0.3">
      <c r="A110" s="61"/>
      <c r="B110" s="61"/>
      <c r="C110" s="61"/>
      <c r="D110" s="61"/>
      <c r="E110" s="61"/>
      <c r="F110" s="61"/>
    </row>
    <row r="111" spans="1:6" ht="18.75" x14ac:dyDescent="0.3">
      <c r="A111" s="61"/>
      <c r="B111" s="61"/>
      <c r="C111" s="61"/>
      <c r="D111" s="61"/>
      <c r="E111" s="61"/>
      <c r="F111" s="61"/>
    </row>
    <row r="112" spans="1:6" ht="18.75" x14ac:dyDescent="0.3">
      <c r="A112" s="61"/>
      <c r="B112" s="61"/>
      <c r="C112" s="61"/>
      <c r="D112" s="61"/>
      <c r="E112" s="61"/>
      <c r="F112" s="61"/>
    </row>
    <row r="113" spans="1:6" ht="18.75" x14ac:dyDescent="0.3">
      <c r="A113" s="61"/>
      <c r="B113" s="61"/>
      <c r="C113" s="61"/>
      <c r="D113" s="61"/>
      <c r="E113" s="61"/>
      <c r="F113" s="61"/>
    </row>
    <row r="114" spans="1:6" ht="18.75" x14ac:dyDescent="0.3">
      <c r="A114" s="61"/>
      <c r="B114" s="61"/>
      <c r="C114" s="61"/>
      <c r="D114" s="61"/>
      <c r="E114" s="61"/>
      <c r="F114" s="61"/>
    </row>
    <row r="115" spans="1:6" ht="18.75" x14ac:dyDescent="0.3">
      <c r="A115" s="61"/>
      <c r="B115" s="61"/>
      <c r="C115" s="61"/>
      <c r="D115" s="61"/>
      <c r="E115" s="61"/>
      <c r="F115" s="61"/>
    </row>
    <row r="116" spans="1:6" ht="18.75" x14ac:dyDescent="0.3">
      <c r="A116" s="61"/>
      <c r="B116" s="61"/>
      <c r="C116" s="61"/>
      <c r="D116" s="61"/>
      <c r="E116" s="61"/>
      <c r="F116" s="61"/>
    </row>
    <row r="117" spans="1:6" ht="18.75" x14ac:dyDescent="0.3">
      <c r="A117" s="61"/>
      <c r="B117" s="61"/>
      <c r="C117" s="61"/>
      <c r="D117" s="61"/>
      <c r="E117" s="61"/>
      <c r="F117" s="61"/>
    </row>
    <row r="118" spans="1:6" ht="18.75" x14ac:dyDescent="0.3">
      <c r="A118" s="61"/>
      <c r="B118" s="61"/>
      <c r="C118" s="61"/>
      <c r="D118" s="61"/>
      <c r="E118" s="61"/>
      <c r="F118" s="61"/>
    </row>
    <row r="119" spans="1:6" ht="18.75" x14ac:dyDescent="0.3">
      <c r="A119" s="61"/>
      <c r="B119" s="61"/>
      <c r="C119" s="61"/>
      <c r="D119" s="61"/>
      <c r="E119" s="61"/>
      <c r="F119" s="61"/>
    </row>
    <row r="120" spans="1:6" ht="18.75" x14ac:dyDescent="0.3">
      <c r="A120" s="61"/>
      <c r="B120" s="61"/>
      <c r="C120" s="61"/>
      <c r="D120" s="61"/>
      <c r="E120" s="61"/>
      <c r="F120" s="61"/>
    </row>
    <row r="121" spans="1:6" ht="18.75" x14ac:dyDescent="0.3">
      <c r="A121" s="61"/>
      <c r="B121" s="61"/>
      <c r="C121" s="61"/>
      <c r="D121" s="61"/>
      <c r="E121" s="61"/>
      <c r="F121" s="61"/>
    </row>
    <row r="122" spans="1:6" ht="18.75" x14ac:dyDescent="0.3">
      <c r="A122" s="61"/>
      <c r="B122" s="61"/>
      <c r="C122" s="61"/>
      <c r="D122" s="61"/>
      <c r="E122" s="61"/>
      <c r="F122" s="61"/>
    </row>
    <row r="123" spans="1:6" ht="18.75" x14ac:dyDescent="0.3">
      <c r="A123" s="61"/>
      <c r="B123" s="61"/>
      <c r="C123" s="61"/>
      <c r="D123" s="61"/>
      <c r="E123" s="61"/>
      <c r="F123" s="61"/>
    </row>
    <row r="124" spans="1:6" ht="18.75" x14ac:dyDescent="0.3">
      <c r="A124" s="61"/>
      <c r="B124" s="61"/>
      <c r="C124" s="61"/>
      <c r="D124" s="61"/>
      <c r="E124" s="61"/>
      <c r="F124" s="61"/>
    </row>
    <row r="125" spans="1:6" ht="18.75" x14ac:dyDescent="0.3">
      <c r="A125" s="61"/>
      <c r="B125" s="61"/>
      <c r="C125" s="61"/>
      <c r="D125" s="61"/>
      <c r="E125" s="61"/>
      <c r="F125" s="61"/>
    </row>
    <row r="126" spans="1:6" ht="18.75" x14ac:dyDescent="0.3">
      <c r="A126" s="61"/>
      <c r="B126" s="61"/>
      <c r="C126" s="61"/>
      <c r="D126" s="61"/>
      <c r="E126" s="61"/>
      <c r="F126" s="61"/>
    </row>
    <row r="127" spans="1:6" ht="18.75" x14ac:dyDescent="0.3">
      <c r="A127" s="61"/>
      <c r="B127" s="61"/>
      <c r="C127" s="61"/>
      <c r="D127" s="61"/>
      <c r="E127" s="61"/>
      <c r="F127" s="61"/>
    </row>
    <row r="128" spans="1:6" ht="18.75" x14ac:dyDescent="0.3">
      <c r="A128" s="61"/>
      <c r="B128" s="61"/>
      <c r="C128" s="61"/>
      <c r="D128" s="61"/>
      <c r="E128" s="61"/>
      <c r="F128" s="61"/>
    </row>
    <row r="129" spans="1:6" ht="18.75" x14ac:dyDescent="0.3">
      <c r="A129" s="61"/>
      <c r="B129" s="61"/>
      <c r="C129" s="61"/>
      <c r="D129" s="61"/>
      <c r="E129" s="61"/>
      <c r="F129" s="61"/>
    </row>
    <row r="130" spans="1:6" ht="18.75" x14ac:dyDescent="0.3">
      <c r="A130" s="61"/>
      <c r="B130" s="61"/>
      <c r="C130" s="61"/>
      <c r="D130" s="61"/>
      <c r="E130" s="61"/>
      <c r="F130" s="61"/>
    </row>
    <row r="131" spans="1:6" ht="18.75" x14ac:dyDescent="0.3">
      <c r="A131" s="61"/>
      <c r="B131" s="61"/>
      <c r="C131" s="61"/>
      <c r="D131" s="61"/>
      <c r="E131" s="61"/>
      <c r="F131" s="61"/>
    </row>
    <row r="132" spans="1:6" ht="18.75" x14ac:dyDescent="0.3">
      <c r="A132" s="61"/>
      <c r="B132" s="61"/>
      <c r="C132" s="61"/>
      <c r="D132" s="61"/>
      <c r="E132" s="61"/>
      <c r="F132" s="61"/>
    </row>
    <row r="133" spans="1:6" ht="18.75" x14ac:dyDescent="0.3">
      <c r="A133" s="61"/>
      <c r="B133" s="61"/>
      <c r="C133" s="61"/>
      <c r="D133" s="61"/>
      <c r="E133" s="61"/>
      <c r="F133" s="61"/>
    </row>
    <row r="134" spans="1:6" ht="18.75" x14ac:dyDescent="0.3">
      <c r="A134" s="61"/>
      <c r="B134" s="61"/>
      <c r="C134" s="61"/>
      <c r="D134" s="61"/>
      <c r="E134" s="61"/>
      <c r="F134" s="61"/>
    </row>
    <row r="135" spans="1:6" ht="18.75" x14ac:dyDescent="0.3">
      <c r="A135" s="61"/>
      <c r="B135" s="61"/>
      <c r="C135" s="61"/>
      <c r="D135" s="61"/>
      <c r="E135" s="61"/>
      <c r="F135" s="61"/>
    </row>
    <row r="136" spans="1:6" ht="18.75" x14ac:dyDescent="0.3">
      <c r="A136" s="61"/>
      <c r="B136" s="61"/>
      <c r="C136" s="61"/>
      <c r="D136" s="61"/>
      <c r="E136" s="61"/>
      <c r="F136" s="61"/>
    </row>
    <row r="137" spans="1:6" ht="18.75" x14ac:dyDescent="0.3">
      <c r="A137" s="61"/>
      <c r="B137" s="61"/>
      <c r="C137" s="61"/>
      <c r="D137" s="61"/>
      <c r="E137" s="61"/>
      <c r="F137" s="61"/>
    </row>
    <row r="138" spans="1:6" ht="18.75" x14ac:dyDescent="0.3">
      <c r="A138" s="61"/>
      <c r="B138" s="61"/>
      <c r="C138" s="61"/>
      <c r="D138" s="61"/>
      <c r="E138" s="61"/>
      <c r="F138" s="61"/>
    </row>
    <row r="139" spans="1:6" ht="18.75" x14ac:dyDescent="0.3">
      <c r="A139" s="61"/>
      <c r="B139" s="61"/>
      <c r="C139" s="61"/>
      <c r="D139" s="61"/>
      <c r="E139" s="61"/>
      <c r="F139" s="61"/>
    </row>
    <row r="140" spans="1:6" ht="18.75" x14ac:dyDescent="0.3">
      <c r="A140" s="61"/>
      <c r="B140" s="61"/>
      <c r="C140" s="61"/>
      <c r="D140" s="61"/>
      <c r="E140" s="61"/>
      <c r="F140" s="61"/>
    </row>
  </sheetData>
  <mergeCells count="5">
    <mergeCell ref="A1:G1"/>
    <mergeCell ref="A3:F3"/>
    <mergeCell ref="A5:F5"/>
    <mergeCell ref="A7:F7"/>
    <mergeCell ref="A23:F23"/>
  </mergeCells>
  <pageMargins left="0.7" right="0.7" top="0.75" bottom="0.75" header="0.51180555555555496" footer="0.51180555555555496"/>
  <pageSetup paperSize="9" firstPageNumber="0" fitToHeight="0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0"/>
  <sheetViews>
    <sheetView topLeftCell="A61" zoomScaleNormal="100" workbookViewId="0">
      <selection activeCell="D10" sqref="D10"/>
    </sheetView>
  </sheetViews>
  <sheetFormatPr defaultColWidth="8.5703125" defaultRowHeight="15" x14ac:dyDescent="0.25"/>
  <cols>
    <col min="1" max="1" width="9.28515625" customWidth="1"/>
    <col min="2" max="2" width="10.140625" customWidth="1"/>
    <col min="3" max="3" width="7.28515625" customWidth="1"/>
    <col min="4" max="4" width="29.85546875" customWidth="1"/>
    <col min="5" max="5" width="25.140625" customWidth="1"/>
    <col min="6" max="6" width="22.42578125" customWidth="1"/>
    <col min="7" max="7" width="22.7109375" customWidth="1"/>
  </cols>
  <sheetData>
    <row r="1" spans="1:7" ht="42" customHeight="1" x14ac:dyDescent="0.25">
      <c r="A1" s="201" t="s">
        <v>174</v>
      </c>
      <c r="B1" s="201"/>
      <c r="C1" s="201"/>
      <c r="D1" s="201"/>
      <c r="E1" s="201"/>
      <c r="F1" s="201"/>
      <c r="G1" s="201"/>
    </row>
    <row r="2" spans="1:7" ht="15.75" customHeight="1" x14ac:dyDescent="0.25">
      <c r="A2" s="201" t="s">
        <v>0</v>
      </c>
      <c r="B2" s="201"/>
      <c r="C2" s="201"/>
      <c r="D2" s="201"/>
      <c r="E2" s="201"/>
      <c r="F2" s="201"/>
      <c r="G2" s="201"/>
    </row>
    <row r="3" spans="1:7" ht="18" x14ac:dyDescent="0.25">
      <c r="A3" s="2"/>
      <c r="B3" s="2"/>
      <c r="C3" s="2"/>
      <c r="D3" s="2"/>
      <c r="E3" s="2"/>
      <c r="F3" s="3"/>
      <c r="G3" s="3"/>
    </row>
    <row r="4" spans="1:7" ht="18" customHeight="1" x14ac:dyDescent="0.25">
      <c r="A4" s="201" t="s">
        <v>28</v>
      </c>
      <c r="B4" s="201"/>
      <c r="C4" s="201"/>
      <c r="D4" s="201"/>
      <c r="E4" s="201"/>
      <c r="F4" s="201"/>
      <c r="G4" s="201"/>
    </row>
    <row r="5" spans="1:7" ht="15.75" customHeight="1" x14ac:dyDescent="0.25">
      <c r="A5" s="201" t="s">
        <v>59</v>
      </c>
      <c r="B5" s="201"/>
      <c r="C5" s="201"/>
      <c r="D5" s="201"/>
      <c r="E5" s="201"/>
      <c r="F5" s="201"/>
      <c r="G5" s="201"/>
    </row>
    <row r="6" spans="1:7" ht="18" x14ac:dyDescent="0.25">
      <c r="A6" s="2"/>
      <c r="B6" s="2"/>
      <c r="C6" s="2"/>
      <c r="D6" s="2"/>
      <c r="E6" s="2"/>
      <c r="F6" s="3"/>
      <c r="G6" s="3"/>
    </row>
    <row r="7" spans="1:7" x14ac:dyDescent="0.25">
      <c r="A7" s="43" t="s">
        <v>30</v>
      </c>
      <c r="B7" s="44" t="s">
        <v>31</v>
      </c>
      <c r="C7" s="44" t="s">
        <v>60</v>
      </c>
      <c r="D7" s="44" t="s">
        <v>32</v>
      </c>
      <c r="E7" s="43" t="s">
        <v>33</v>
      </c>
      <c r="F7" s="43" t="s">
        <v>4</v>
      </c>
      <c r="G7" s="43" t="s">
        <v>61</v>
      </c>
    </row>
    <row r="8" spans="1:7" ht="18.75" customHeight="1" x14ac:dyDescent="0.25">
      <c r="A8" s="45">
        <v>6</v>
      </c>
      <c r="B8" s="45"/>
      <c r="C8" s="45"/>
      <c r="D8" s="84" t="s">
        <v>34</v>
      </c>
      <c r="E8" s="85">
        <v>2938525.01</v>
      </c>
      <c r="F8" s="85">
        <v>0</v>
      </c>
      <c r="G8" s="85">
        <v>2938525.01</v>
      </c>
    </row>
    <row r="9" spans="1:7" ht="24" x14ac:dyDescent="0.25">
      <c r="A9" s="45"/>
      <c r="B9" s="45">
        <v>63</v>
      </c>
      <c r="C9" s="193"/>
      <c r="D9" s="84" t="s">
        <v>35</v>
      </c>
      <c r="E9" s="85">
        <v>2575832.42</v>
      </c>
      <c r="F9" s="85">
        <v>0</v>
      </c>
      <c r="G9" s="85">
        <v>2575832.42</v>
      </c>
    </row>
    <row r="10" spans="1:7" ht="24" x14ac:dyDescent="0.25">
      <c r="A10" s="51"/>
      <c r="B10" s="51"/>
      <c r="C10" s="192">
        <v>5011</v>
      </c>
      <c r="D10" s="89" t="s">
        <v>69</v>
      </c>
      <c r="E10" s="87">
        <v>2561504.42</v>
      </c>
      <c r="F10" s="87">
        <v>0</v>
      </c>
      <c r="G10" s="87">
        <v>2561504.42</v>
      </c>
    </row>
    <row r="11" spans="1:7" ht="18" x14ac:dyDescent="0.25">
      <c r="A11" s="51"/>
      <c r="B11" s="51"/>
      <c r="C11" s="192">
        <v>510</v>
      </c>
      <c r="D11" s="88" t="s">
        <v>62</v>
      </c>
      <c r="E11" s="87">
        <v>13000</v>
      </c>
      <c r="F11" s="87">
        <v>0</v>
      </c>
      <c r="G11" s="87">
        <v>13000</v>
      </c>
    </row>
    <row r="12" spans="1:7" ht="18" x14ac:dyDescent="0.25">
      <c r="A12" s="51"/>
      <c r="B12" s="51"/>
      <c r="C12" s="192">
        <v>521</v>
      </c>
      <c r="D12" s="89" t="s">
        <v>63</v>
      </c>
      <c r="E12" s="87">
        <v>1328</v>
      </c>
      <c r="F12" s="87">
        <v>0</v>
      </c>
      <c r="G12" s="87">
        <v>1328</v>
      </c>
    </row>
    <row r="13" spans="1:7" ht="18" x14ac:dyDescent="0.25">
      <c r="A13" s="51"/>
      <c r="B13" s="55">
        <v>64</v>
      </c>
      <c r="C13" s="194"/>
      <c r="D13" s="90" t="s">
        <v>36</v>
      </c>
      <c r="E13" s="85">
        <v>8.5</v>
      </c>
      <c r="F13" s="85">
        <v>0</v>
      </c>
      <c r="G13" s="85">
        <v>8.5</v>
      </c>
    </row>
    <row r="14" spans="1:7" ht="18" x14ac:dyDescent="0.25">
      <c r="A14" s="51"/>
      <c r="B14" s="55"/>
      <c r="C14" s="192">
        <v>432</v>
      </c>
      <c r="D14" s="89" t="s">
        <v>65</v>
      </c>
      <c r="E14" s="87">
        <v>8.5</v>
      </c>
      <c r="F14" s="87">
        <v>0</v>
      </c>
      <c r="G14" s="87">
        <v>8.5</v>
      </c>
    </row>
    <row r="15" spans="1:7" ht="36" x14ac:dyDescent="0.25">
      <c r="A15" s="51"/>
      <c r="B15" s="55">
        <v>65</v>
      </c>
      <c r="C15" s="194"/>
      <c r="D15" s="91" t="s">
        <v>37</v>
      </c>
      <c r="E15" s="85">
        <v>31074.22</v>
      </c>
      <c r="F15" s="85">
        <v>0</v>
      </c>
      <c r="G15" s="85">
        <v>31074.22</v>
      </c>
    </row>
    <row r="16" spans="1:7" ht="18" x14ac:dyDescent="0.25">
      <c r="A16" s="51"/>
      <c r="B16" s="55"/>
      <c r="C16" s="192">
        <v>432</v>
      </c>
      <c r="D16" s="89" t="s">
        <v>65</v>
      </c>
      <c r="E16" s="87">
        <v>31074.22</v>
      </c>
      <c r="F16" s="87">
        <v>0</v>
      </c>
      <c r="G16" s="87">
        <v>31074.22</v>
      </c>
    </row>
    <row r="17" spans="1:8" ht="45" x14ac:dyDescent="0.25">
      <c r="A17" s="55"/>
      <c r="B17" s="55">
        <v>66</v>
      </c>
      <c r="C17" s="194"/>
      <c r="D17" s="92" t="s">
        <v>38</v>
      </c>
      <c r="E17" s="93">
        <v>108820.75</v>
      </c>
      <c r="F17" s="93">
        <v>0</v>
      </c>
      <c r="G17" s="93">
        <v>108820.75</v>
      </c>
    </row>
    <row r="18" spans="1:8" ht="18" x14ac:dyDescent="0.25">
      <c r="A18" s="51"/>
      <c r="B18" s="55"/>
      <c r="C18" s="192">
        <v>31</v>
      </c>
      <c r="D18" s="86" t="s">
        <v>66</v>
      </c>
      <c r="E18" s="87">
        <v>107470</v>
      </c>
      <c r="F18" s="87">
        <v>0</v>
      </c>
      <c r="G18" s="87">
        <v>107470</v>
      </c>
    </row>
    <row r="19" spans="1:8" ht="18" x14ac:dyDescent="0.25">
      <c r="A19" s="51"/>
      <c r="B19" s="55"/>
      <c r="C19" s="192">
        <v>61</v>
      </c>
      <c r="D19" s="86" t="s">
        <v>55</v>
      </c>
      <c r="E19" s="87">
        <v>1350.75</v>
      </c>
      <c r="F19" s="87">
        <v>0</v>
      </c>
      <c r="G19" s="87">
        <v>1350.75</v>
      </c>
    </row>
    <row r="20" spans="1:8" ht="18" x14ac:dyDescent="0.25">
      <c r="A20" s="51"/>
      <c r="B20" s="55"/>
      <c r="C20" s="192">
        <v>63</v>
      </c>
      <c r="D20" s="86" t="s">
        <v>67</v>
      </c>
      <c r="E20" s="87">
        <v>0</v>
      </c>
      <c r="F20" s="87">
        <v>0</v>
      </c>
      <c r="G20" s="87">
        <v>0</v>
      </c>
    </row>
    <row r="21" spans="1:8" ht="22.5" x14ac:dyDescent="0.25">
      <c r="A21" s="55"/>
      <c r="B21" s="55">
        <v>67</v>
      </c>
      <c r="C21" s="194"/>
      <c r="D21" s="94" t="s">
        <v>39</v>
      </c>
      <c r="E21" s="85">
        <v>222789.12</v>
      </c>
      <c r="F21" s="85">
        <v>0</v>
      </c>
      <c r="G21" s="85">
        <v>222789.12</v>
      </c>
    </row>
    <row r="22" spans="1:8" ht="18" x14ac:dyDescent="0.25">
      <c r="A22" s="51"/>
      <c r="B22" s="51"/>
      <c r="C22" s="192">
        <v>11</v>
      </c>
      <c r="D22" s="89" t="s">
        <v>68</v>
      </c>
      <c r="E22" s="87">
        <v>2500</v>
      </c>
      <c r="F22" s="87">
        <v>0</v>
      </c>
      <c r="G22" s="87">
        <v>2500</v>
      </c>
      <c r="H22" s="95"/>
    </row>
    <row r="23" spans="1:8" ht="18" x14ac:dyDescent="0.25">
      <c r="A23" s="51"/>
      <c r="B23" s="51"/>
      <c r="C23" s="192">
        <v>112</v>
      </c>
      <c r="D23" s="89" t="s">
        <v>176</v>
      </c>
      <c r="E23" s="87">
        <v>85164.09</v>
      </c>
      <c r="F23" s="87">
        <v>0</v>
      </c>
      <c r="G23" s="87">
        <v>85164.09</v>
      </c>
      <c r="H23" s="95"/>
    </row>
    <row r="24" spans="1:8" ht="24" x14ac:dyDescent="0.25">
      <c r="A24" s="51"/>
      <c r="B24" s="51"/>
      <c r="C24" s="192">
        <v>50112</v>
      </c>
      <c r="D24" s="89" t="s">
        <v>177</v>
      </c>
      <c r="E24" s="87">
        <v>69590.36</v>
      </c>
      <c r="F24" s="87">
        <v>0</v>
      </c>
      <c r="G24" s="87">
        <v>69590.36</v>
      </c>
      <c r="H24" s="95"/>
    </row>
    <row r="25" spans="1:8" ht="24" x14ac:dyDescent="0.25">
      <c r="A25" s="51"/>
      <c r="B25" s="51"/>
      <c r="C25" s="192">
        <v>5011</v>
      </c>
      <c r="D25" s="89" t="s">
        <v>69</v>
      </c>
      <c r="E25" s="87">
        <v>59338.75</v>
      </c>
      <c r="F25" s="87">
        <v>0</v>
      </c>
      <c r="G25" s="87">
        <v>59338.75</v>
      </c>
      <c r="H25" s="95"/>
    </row>
    <row r="26" spans="1:8" ht="18" x14ac:dyDescent="0.25">
      <c r="A26" s="51"/>
      <c r="B26" s="51"/>
      <c r="C26" s="192">
        <v>112</v>
      </c>
      <c r="D26" s="89" t="s">
        <v>176</v>
      </c>
      <c r="E26" s="87">
        <v>6195.92</v>
      </c>
      <c r="F26" s="87">
        <v>0</v>
      </c>
      <c r="G26" s="87">
        <v>6195.92</v>
      </c>
      <c r="H26" s="95"/>
    </row>
    <row r="27" spans="1:8" ht="18" x14ac:dyDescent="0.25">
      <c r="A27" s="55">
        <v>8</v>
      </c>
      <c r="B27" s="56"/>
      <c r="C27" s="195"/>
      <c r="D27" s="96" t="s">
        <v>41</v>
      </c>
      <c r="E27" s="85">
        <v>0</v>
      </c>
      <c r="F27" s="85">
        <v>27000</v>
      </c>
      <c r="G27" s="85">
        <v>27000</v>
      </c>
    </row>
    <row r="28" spans="1:8" ht="18" x14ac:dyDescent="0.25">
      <c r="A28" s="55"/>
      <c r="B28" s="56">
        <v>84</v>
      </c>
      <c r="C28" s="195"/>
      <c r="D28" s="96" t="s">
        <v>56</v>
      </c>
      <c r="E28" s="87">
        <v>0</v>
      </c>
      <c r="F28" s="87">
        <v>27000</v>
      </c>
      <c r="G28" s="87">
        <v>27000</v>
      </c>
    </row>
    <row r="29" spans="1:8" ht="18" x14ac:dyDescent="0.25">
      <c r="A29" s="55"/>
      <c r="B29" s="56"/>
      <c r="C29" s="196">
        <v>81</v>
      </c>
      <c r="D29" s="97" t="s">
        <v>70</v>
      </c>
      <c r="E29" s="87">
        <v>0</v>
      </c>
      <c r="F29" s="87">
        <v>27000</v>
      </c>
      <c r="G29" s="87">
        <v>27000</v>
      </c>
    </row>
    <row r="30" spans="1:8" ht="18" x14ac:dyDescent="0.25">
      <c r="A30" s="55">
        <v>9</v>
      </c>
      <c r="B30" s="58"/>
      <c r="C30" s="195"/>
      <c r="D30" s="97"/>
      <c r="E30" s="85">
        <v>-90417.94</v>
      </c>
      <c r="F30" s="85">
        <v>0</v>
      </c>
      <c r="G30" s="85">
        <v>-90417.94</v>
      </c>
    </row>
    <row r="31" spans="1:8" ht="18" x14ac:dyDescent="0.25">
      <c r="A31" s="55"/>
      <c r="B31" s="58">
        <v>92</v>
      </c>
      <c r="C31" s="195"/>
      <c r="D31" s="97" t="s">
        <v>71</v>
      </c>
      <c r="E31" s="85"/>
      <c r="F31" s="85"/>
      <c r="G31" s="85"/>
    </row>
    <row r="32" spans="1:8" ht="18" x14ac:dyDescent="0.25">
      <c r="A32" s="55"/>
      <c r="B32" s="58"/>
      <c r="C32" s="196">
        <v>31</v>
      </c>
      <c r="D32" s="86" t="s">
        <v>66</v>
      </c>
      <c r="E32" s="87">
        <v>37451.839999999997</v>
      </c>
      <c r="F32" s="87">
        <v>0</v>
      </c>
      <c r="G32" s="87">
        <v>37451.839999999997</v>
      </c>
    </row>
    <row r="33" spans="1:7" ht="18" x14ac:dyDescent="0.25">
      <c r="A33" s="55"/>
      <c r="B33" s="58">
        <v>94</v>
      </c>
      <c r="C33" s="196"/>
      <c r="D33" s="86" t="s">
        <v>178</v>
      </c>
      <c r="E33" s="87"/>
      <c r="F33" s="87"/>
      <c r="G33" s="87"/>
    </row>
    <row r="34" spans="1:7" ht="18" x14ac:dyDescent="0.25">
      <c r="A34" s="55"/>
      <c r="B34" s="58"/>
      <c r="C34" s="196">
        <v>5011</v>
      </c>
      <c r="D34" s="86" t="s">
        <v>73</v>
      </c>
      <c r="E34" s="87">
        <v>-131608.39000000001</v>
      </c>
      <c r="F34" s="87">
        <v>0</v>
      </c>
      <c r="G34" s="87">
        <v>-131608.39000000001</v>
      </c>
    </row>
    <row r="35" spans="1:7" ht="18" x14ac:dyDescent="0.25">
      <c r="A35" s="55"/>
      <c r="B35" s="58">
        <v>93</v>
      </c>
      <c r="C35" s="196"/>
      <c r="D35" s="86" t="s">
        <v>179</v>
      </c>
      <c r="E35" s="87"/>
      <c r="F35" s="87"/>
      <c r="G35" s="87"/>
    </row>
    <row r="36" spans="1:7" ht="18" x14ac:dyDescent="0.25">
      <c r="A36" s="55"/>
      <c r="B36" s="58"/>
      <c r="C36" s="196">
        <v>510</v>
      </c>
      <c r="D36" s="86" t="s">
        <v>74</v>
      </c>
      <c r="E36" s="87">
        <v>-821</v>
      </c>
      <c r="F36" s="87">
        <v>0</v>
      </c>
      <c r="G36" s="87">
        <v>-821</v>
      </c>
    </row>
    <row r="37" spans="1:7" ht="18" x14ac:dyDescent="0.25">
      <c r="A37" s="55"/>
      <c r="B37" s="58">
        <v>95</v>
      </c>
      <c r="C37" s="196"/>
      <c r="D37" s="86" t="s">
        <v>75</v>
      </c>
      <c r="E37" s="87"/>
      <c r="F37" s="87"/>
      <c r="G37" s="87"/>
    </row>
    <row r="38" spans="1:7" ht="18" x14ac:dyDescent="0.25">
      <c r="A38" s="55"/>
      <c r="B38" s="58"/>
      <c r="C38" s="196">
        <v>432</v>
      </c>
      <c r="D38" s="89" t="s">
        <v>64</v>
      </c>
      <c r="E38" s="87">
        <v>10755.53</v>
      </c>
      <c r="F38" s="87">
        <v>0</v>
      </c>
      <c r="G38" s="87">
        <v>10755.53</v>
      </c>
    </row>
    <row r="39" spans="1:7" ht="18" x14ac:dyDescent="0.25">
      <c r="A39" s="55"/>
      <c r="B39" s="58"/>
      <c r="C39" s="196"/>
      <c r="D39" s="86"/>
      <c r="E39" s="87"/>
      <c r="F39" s="87"/>
      <c r="G39" s="87"/>
    </row>
    <row r="40" spans="1:7" ht="18" x14ac:dyDescent="0.25">
      <c r="A40" s="55"/>
      <c r="B40" s="58">
        <v>96</v>
      </c>
      <c r="C40" s="58"/>
      <c r="D40" s="86"/>
      <c r="E40" s="87"/>
      <c r="F40" s="87"/>
      <c r="G40" s="87"/>
    </row>
    <row r="41" spans="1:7" ht="18" x14ac:dyDescent="0.25">
      <c r="A41" s="55"/>
      <c r="B41" s="58"/>
      <c r="C41" s="79">
        <v>1129</v>
      </c>
      <c r="D41" s="86" t="s">
        <v>180</v>
      </c>
      <c r="E41" s="87">
        <v>-6195.92</v>
      </c>
      <c r="F41" s="87">
        <v>0</v>
      </c>
      <c r="G41" s="87">
        <v>-6195.92</v>
      </c>
    </row>
    <row r="42" spans="1:7" ht="18" x14ac:dyDescent="0.25">
      <c r="A42" s="55"/>
      <c r="B42" s="58"/>
      <c r="C42" s="58"/>
      <c r="D42" s="86"/>
      <c r="E42" s="87"/>
      <c r="F42" s="87"/>
      <c r="G42" s="87"/>
    </row>
    <row r="43" spans="1:7" ht="18" x14ac:dyDescent="0.25">
      <c r="A43" s="48"/>
      <c r="B43" s="48"/>
      <c r="C43" s="48"/>
      <c r="D43" s="59" t="s">
        <v>43</v>
      </c>
      <c r="E43" s="87">
        <v>2848107.07</v>
      </c>
      <c r="F43" s="87">
        <v>27000</v>
      </c>
      <c r="G43" s="87">
        <v>2875107.07</v>
      </c>
    </row>
    <row r="44" spans="1:7" ht="18.75" x14ac:dyDescent="0.3">
      <c r="A44" s="61"/>
      <c r="B44" s="61"/>
      <c r="C44" s="61"/>
      <c r="D44" s="61"/>
      <c r="E44" s="98"/>
      <c r="F44" s="78"/>
      <c r="G44" s="78"/>
    </row>
    <row r="45" spans="1:7" ht="18.75" customHeight="1" x14ac:dyDescent="0.25">
      <c r="A45" s="209" t="s">
        <v>76</v>
      </c>
      <c r="B45" s="209"/>
      <c r="C45" s="209"/>
      <c r="D45" s="209"/>
      <c r="E45" s="209"/>
      <c r="F45" s="209"/>
      <c r="G45" s="209"/>
    </row>
    <row r="46" spans="1:7" ht="18" x14ac:dyDescent="0.25">
      <c r="A46" s="2"/>
      <c r="B46" s="2"/>
      <c r="C46" s="2"/>
      <c r="D46" s="2"/>
      <c r="E46" s="2"/>
      <c r="F46" s="62"/>
      <c r="G46" s="62"/>
    </row>
    <row r="47" spans="1:7" ht="31.5" x14ac:dyDescent="0.25">
      <c r="A47" s="64" t="s">
        <v>30</v>
      </c>
      <c r="B47" s="99" t="s">
        <v>31</v>
      </c>
      <c r="C47" s="99" t="s">
        <v>60</v>
      </c>
      <c r="D47" s="63" t="s">
        <v>45</v>
      </c>
      <c r="E47" s="100" t="s">
        <v>33</v>
      </c>
      <c r="F47" s="100" t="s">
        <v>4</v>
      </c>
      <c r="G47" s="100" t="s">
        <v>61</v>
      </c>
    </row>
    <row r="48" spans="1:7" ht="20.25" customHeight="1" x14ac:dyDescent="0.25">
      <c r="A48" s="45">
        <v>3</v>
      </c>
      <c r="B48" s="45"/>
      <c r="C48" s="45"/>
      <c r="D48" s="71" t="s">
        <v>46</v>
      </c>
      <c r="E48" s="85">
        <v>2745326.79</v>
      </c>
      <c r="F48" s="85">
        <v>12800</v>
      </c>
      <c r="G48" s="85">
        <v>2758126.79</v>
      </c>
    </row>
    <row r="49" spans="1:7" ht="21.75" customHeight="1" x14ac:dyDescent="0.25">
      <c r="A49" s="65"/>
      <c r="B49" s="65">
        <v>31</v>
      </c>
      <c r="C49" s="65"/>
      <c r="D49" s="71" t="s">
        <v>47</v>
      </c>
      <c r="E49" s="85">
        <v>2412590</v>
      </c>
      <c r="F49" s="85">
        <v>0</v>
      </c>
      <c r="G49" s="85">
        <v>2412590</v>
      </c>
    </row>
    <row r="50" spans="1:7" ht="24" x14ac:dyDescent="0.25">
      <c r="A50" s="67"/>
      <c r="B50" s="67"/>
      <c r="C50" s="192">
        <v>5011</v>
      </c>
      <c r="D50" s="89" t="s">
        <v>69</v>
      </c>
      <c r="E50" s="87">
        <v>2405600</v>
      </c>
      <c r="F50" s="87">
        <v>0</v>
      </c>
      <c r="G50" s="87">
        <v>2405600</v>
      </c>
    </row>
    <row r="51" spans="1:7" ht="20.25" x14ac:dyDescent="0.25">
      <c r="A51" s="67"/>
      <c r="B51" s="67"/>
      <c r="C51" s="192">
        <v>31</v>
      </c>
      <c r="D51" s="86" t="s">
        <v>66</v>
      </c>
      <c r="E51" s="87">
        <v>6990</v>
      </c>
      <c r="F51" s="87">
        <v>0</v>
      </c>
      <c r="G51" s="87">
        <v>6990</v>
      </c>
    </row>
    <row r="52" spans="1:7" ht="20.25" x14ac:dyDescent="0.25">
      <c r="A52" s="67"/>
      <c r="B52" s="68">
        <v>32</v>
      </c>
      <c r="C52" s="194"/>
      <c r="D52" s="77" t="s">
        <v>48</v>
      </c>
      <c r="E52" s="85">
        <v>329448.28999999998</v>
      </c>
      <c r="F52" s="85">
        <v>12800</v>
      </c>
      <c r="G52" s="85">
        <v>342248.29</v>
      </c>
    </row>
    <row r="53" spans="1:7" ht="20.25" x14ac:dyDescent="0.25">
      <c r="A53" s="67"/>
      <c r="B53" s="67"/>
      <c r="C53" s="192">
        <v>11</v>
      </c>
      <c r="D53" s="86" t="s">
        <v>77</v>
      </c>
      <c r="E53" s="87">
        <v>2500</v>
      </c>
      <c r="F53" s="87">
        <v>0</v>
      </c>
      <c r="G53" s="87">
        <v>2500</v>
      </c>
    </row>
    <row r="54" spans="1:7" ht="20.25" x14ac:dyDescent="0.25">
      <c r="A54" s="67"/>
      <c r="B54" s="67"/>
      <c r="C54" s="192">
        <v>112</v>
      </c>
      <c r="D54" s="86" t="s">
        <v>176</v>
      </c>
      <c r="E54" s="87">
        <v>85164.09</v>
      </c>
      <c r="F54" s="87">
        <v>6195.92</v>
      </c>
      <c r="G54" s="87">
        <v>91360.01</v>
      </c>
    </row>
    <row r="55" spans="1:7" ht="20.25" x14ac:dyDescent="0.25">
      <c r="A55" s="67"/>
      <c r="B55" s="67"/>
      <c r="C55" s="192">
        <v>31</v>
      </c>
      <c r="D55" s="86" t="s">
        <v>66</v>
      </c>
      <c r="E55" s="87">
        <v>71450</v>
      </c>
      <c r="F55" s="87">
        <v>11800</v>
      </c>
      <c r="G55" s="87">
        <v>83250</v>
      </c>
    </row>
    <row r="56" spans="1:7" ht="20.25" x14ac:dyDescent="0.25">
      <c r="A56" s="67"/>
      <c r="B56" s="67"/>
      <c r="C56" s="192">
        <v>432</v>
      </c>
      <c r="D56" s="86" t="s">
        <v>65</v>
      </c>
      <c r="E56" s="87">
        <v>28074.22</v>
      </c>
      <c r="F56" s="87">
        <v>1000</v>
      </c>
      <c r="G56" s="87">
        <v>29074.22</v>
      </c>
    </row>
    <row r="57" spans="1:7" ht="24" x14ac:dyDescent="0.25">
      <c r="A57" s="67"/>
      <c r="B57" s="67"/>
      <c r="C57" s="192">
        <v>50112</v>
      </c>
      <c r="D57" s="89" t="s">
        <v>177</v>
      </c>
      <c r="E57" s="87">
        <v>69340.36</v>
      </c>
      <c r="F57" s="87">
        <v>0</v>
      </c>
      <c r="G57" s="87">
        <v>69340.36</v>
      </c>
    </row>
    <row r="58" spans="1:7" ht="24" x14ac:dyDescent="0.25">
      <c r="A58" s="67"/>
      <c r="B58" s="67"/>
      <c r="C58" s="192">
        <v>5011</v>
      </c>
      <c r="D58" s="89" t="s">
        <v>69</v>
      </c>
      <c r="E58" s="87">
        <v>11458.47</v>
      </c>
      <c r="F58" s="87">
        <v>0</v>
      </c>
      <c r="G58" s="87">
        <v>11458.47</v>
      </c>
    </row>
    <row r="59" spans="1:7" ht="20.25" x14ac:dyDescent="0.25">
      <c r="A59" s="67"/>
      <c r="B59" s="67"/>
      <c r="C59" s="192">
        <v>510</v>
      </c>
      <c r="D59" s="88" t="s">
        <v>62</v>
      </c>
      <c r="E59" s="87">
        <v>12179</v>
      </c>
      <c r="F59" s="87">
        <v>0</v>
      </c>
      <c r="G59" s="87">
        <v>12179</v>
      </c>
    </row>
    <row r="60" spans="1:7" ht="20.25" x14ac:dyDescent="0.25">
      <c r="A60" s="67"/>
      <c r="B60" s="67"/>
      <c r="C60" s="192">
        <v>521</v>
      </c>
      <c r="D60" s="89" t="s">
        <v>63</v>
      </c>
      <c r="E60" s="87">
        <v>1328</v>
      </c>
      <c r="F60" s="87">
        <v>0</v>
      </c>
      <c r="G60" s="87">
        <v>1328</v>
      </c>
    </row>
    <row r="61" spans="1:7" ht="20.25" x14ac:dyDescent="0.25">
      <c r="A61" s="67"/>
      <c r="B61" s="67"/>
      <c r="C61" s="192">
        <v>61</v>
      </c>
      <c r="D61" s="86" t="s">
        <v>55</v>
      </c>
      <c r="E61" s="87">
        <v>1350.75</v>
      </c>
      <c r="F61" s="87">
        <v>0</v>
      </c>
      <c r="G61" s="87">
        <v>1350.75</v>
      </c>
    </row>
    <row r="62" spans="1:7" ht="20.25" x14ac:dyDescent="0.25">
      <c r="A62" s="67"/>
      <c r="B62" s="68"/>
      <c r="C62" s="192">
        <v>92</v>
      </c>
      <c r="D62" s="89" t="s">
        <v>71</v>
      </c>
      <c r="E62" s="87">
        <v>31451.84</v>
      </c>
      <c r="F62" s="87">
        <v>0</v>
      </c>
      <c r="G62" s="87">
        <v>31451.84</v>
      </c>
    </row>
    <row r="63" spans="1:7" ht="20.25" x14ac:dyDescent="0.25">
      <c r="A63" s="67"/>
      <c r="B63" s="68"/>
      <c r="C63" s="192">
        <v>94</v>
      </c>
      <c r="D63" s="89" t="s">
        <v>81</v>
      </c>
      <c r="E63" s="87">
        <v>4396.03</v>
      </c>
      <c r="F63" s="87">
        <v>0</v>
      </c>
      <c r="G63" s="87">
        <v>4396.03</v>
      </c>
    </row>
    <row r="64" spans="1:7" ht="20.25" x14ac:dyDescent="0.25">
      <c r="A64" s="67"/>
      <c r="B64" s="68"/>
      <c r="C64" s="192">
        <v>95</v>
      </c>
      <c r="D64" s="89" t="s">
        <v>82</v>
      </c>
      <c r="E64" s="87">
        <v>10755.53</v>
      </c>
      <c r="F64" s="87">
        <v>0</v>
      </c>
      <c r="G64" s="87">
        <v>10755.53</v>
      </c>
    </row>
    <row r="65" spans="1:7" ht="20.25" x14ac:dyDescent="0.25">
      <c r="A65" s="67"/>
      <c r="B65" s="68">
        <v>34</v>
      </c>
      <c r="C65" s="194"/>
      <c r="D65" s="77" t="s">
        <v>49</v>
      </c>
      <c r="E65" s="85">
        <v>2588.5</v>
      </c>
      <c r="F65" s="85">
        <v>0</v>
      </c>
      <c r="G65" s="85">
        <v>2588.5</v>
      </c>
    </row>
    <row r="66" spans="1:7" ht="24" x14ac:dyDescent="0.25">
      <c r="A66" s="67"/>
      <c r="B66" s="68"/>
      <c r="C66" s="192">
        <v>50112</v>
      </c>
      <c r="D66" s="89" t="s">
        <v>79</v>
      </c>
      <c r="E66" s="87">
        <v>250</v>
      </c>
      <c r="F66" s="87">
        <v>0</v>
      </c>
      <c r="G66" s="87">
        <v>250</v>
      </c>
    </row>
    <row r="67" spans="1:7" ht="24" x14ac:dyDescent="0.25">
      <c r="A67" s="67"/>
      <c r="B67" s="68"/>
      <c r="C67" s="192">
        <v>5011</v>
      </c>
      <c r="D67" s="89" t="s">
        <v>69</v>
      </c>
      <c r="E67" s="87">
        <v>1000</v>
      </c>
      <c r="F67" s="87">
        <v>0</v>
      </c>
      <c r="G67" s="87">
        <v>1000</v>
      </c>
    </row>
    <row r="68" spans="1:7" ht="20.25" x14ac:dyDescent="0.25">
      <c r="A68" s="67"/>
      <c r="B68" s="68"/>
      <c r="C68" s="192">
        <v>12</v>
      </c>
      <c r="D68" s="86" t="s">
        <v>78</v>
      </c>
      <c r="E68" s="87">
        <v>0</v>
      </c>
      <c r="F68" s="87">
        <v>0</v>
      </c>
      <c r="G68" s="87">
        <v>0</v>
      </c>
    </row>
    <row r="69" spans="1:7" ht="20.25" x14ac:dyDescent="0.25">
      <c r="A69" s="67"/>
      <c r="B69" s="68"/>
      <c r="C69" s="192">
        <v>31</v>
      </c>
      <c r="D69" s="86" t="s">
        <v>66</v>
      </c>
      <c r="E69" s="87">
        <v>1330</v>
      </c>
      <c r="F69" s="87">
        <v>0</v>
      </c>
      <c r="G69" s="87">
        <v>1330</v>
      </c>
    </row>
    <row r="70" spans="1:7" ht="20.25" x14ac:dyDescent="0.25">
      <c r="A70" s="67"/>
      <c r="B70" s="68"/>
      <c r="C70" s="192">
        <v>432</v>
      </c>
      <c r="D70" s="89" t="s">
        <v>64</v>
      </c>
      <c r="E70" s="87">
        <v>8.5</v>
      </c>
      <c r="F70" s="87">
        <v>0</v>
      </c>
      <c r="G70" s="87">
        <v>8.5</v>
      </c>
    </row>
    <row r="71" spans="1:7" ht="20.25" x14ac:dyDescent="0.25">
      <c r="A71" s="67"/>
      <c r="B71" s="68">
        <v>38</v>
      </c>
      <c r="C71" s="192"/>
      <c r="D71" s="102" t="s">
        <v>51</v>
      </c>
      <c r="E71" s="85">
        <v>700</v>
      </c>
      <c r="F71" s="85">
        <v>0</v>
      </c>
      <c r="G71" s="85">
        <v>700</v>
      </c>
    </row>
    <row r="72" spans="1:7" ht="20.25" x14ac:dyDescent="0.25">
      <c r="A72" s="67"/>
      <c r="B72" s="68"/>
      <c r="C72" s="192">
        <v>11</v>
      </c>
      <c r="D72" s="89" t="s">
        <v>77</v>
      </c>
      <c r="E72" s="87">
        <v>0</v>
      </c>
      <c r="F72" s="87">
        <v>0</v>
      </c>
      <c r="G72" s="87">
        <v>0</v>
      </c>
    </row>
    <row r="73" spans="1:7" ht="20.25" x14ac:dyDescent="0.25">
      <c r="A73" s="67"/>
      <c r="B73" s="68"/>
      <c r="C73" s="192">
        <v>31</v>
      </c>
      <c r="D73" s="89" t="s">
        <v>66</v>
      </c>
      <c r="E73" s="87">
        <v>0</v>
      </c>
      <c r="F73" s="87">
        <v>0</v>
      </c>
      <c r="G73" s="87">
        <v>0</v>
      </c>
    </row>
    <row r="74" spans="1:7" ht="20.25" x14ac:dyDescent="0.25">
      <c r="A74" s="67"/>
      <c r="B74" s="68"/>
      <c r="C74" s="192">
        <v>50</v>
      </c>
      <c r="D74" s="86" t="s">
        <v>80</v>
      </c>
      <c r="E74" s="87">
        <v>700</v>
      </c>
      <c r="F74" s="87">
        <v>0</v>
      </c>
      <c r="G74" s="87">
        <v>700</v>
      </c>
    </row>
    <row r="75" spans="1:7" ht="25.5" x14ac:dyDescent="0.25">
      <c r="A75" s="68">
        <v>4</v>
      </c>
      <c r="B75" s="69"/>
      <c r="C75" s="195"/>
      <c r="D75" s="82" t="s">
        <v>52</v>
      </c>
      <c r="E75" s="85">
        <v>102780.28</v>
      </c>
      <c r="F75" s="85">
        <v>6600</v>
      </c>
      <c r="G75" s="85">
        <v>109380.28</v>
      </c>
    </row>
    <row r="76" spans="1:7" ht="38.25" x14ac:dyDescent="0.25">
      <c r="A76" s="65"/>
      <c r="B76" s="65">
        <v>42</v>
      </c>
      <c r="C76" s="193"/>
      <c r="D76" s="82" t="s">
        <v>53</v>
      </c>
      <c r="E76" s="85">
        <v>102780.28</v>
      </c>
      <c r="F76" s="85">
        <v>6600</v>
      </c>
      <c r="G76" s="85">
        <v>109380.28</v>
      </c>
    </row>
    <row r="77" spans="1:7" ht="24" x14ac:dyDescent="0.25">
      <c r="A77" s="66"/>
      <c r="B77" s="66"/>
      <c r="C77" s="197">
        <v>5011</v>
      </c>
      <c r="D77" s="89" t="s">
        <v>69</v>
      </c>
      <c r="E77" s="87">
        <v>2591.5300000000002</v>
      </c>
      <c r="F77" s="87">
        <v>0</v>
      </c>
      <c r="G77" s="87">
        <v>2591.5300000000002</v>
      </c>
    </row>
    <row r="78" spans="1:7" ht="24" x14ac:dyDescent="0.25">
      <c r="A78" s="66"/>
      <c r="B78" s="66"/>
      <c r="C78" s="197">
        <v>5011</v>
      </c>
      <c r="D78" s="89" t="s">
        <v>181</v>
      </c>
      <c r="E78" s="87">
        <v>59338.75</v>
      </c>
      <c r="F78" s="87">
        <v>0</v>
      </c>
      <c r="G78" s="87">
        <v>59338.75</v>
      </c>
    </row>
    <row r="79" spans="1:7" ht="20.25" x14ac:dyDescent="0.25">
      <c r="A79" s="66"/>
      <c r="B79" s="66"/>
      <c r="C79" s="197">
        <v>31</v>
      </c>
      <c r="D79" s="86" t="s">
        <v>66</v>
      </c>
      <c r="E79" s="87">
        <v>27700</v>
      </c>
      <c r="F79" s="87">
        <v>-19400</v>
      </c>
      <c r="G79" s="87">
        <v>8300</v>
      </c>
    </row>
    <row r="80" spans="1:7" ht="20.25" x14ac:dyDescent="0.25">
      <c r="A80" s="66"/>
      <c r="B80" s="66"/>
      <c r="C80" s="197">
        <v>81</v>
      </c>
      <c r="D80" s="86" t="s">
        <v>70</v>
      </c>
      <c r="E80" s="87">
        <v>0</v>
      </c>
      <c r="F80" s="87">
        <v>27000</v>
      </c>
      <c r="G80" s="87">
        <v>27000</v>
      </c>
    </row>
    <row r="81" spans="1:7" ht="20.25" x14ac:dyDescent="0.25">
      <c r="A81" s="66"/>
      <c r="B81" s="66"/>
      <c r="C81" s="197">
        <v>432</v>
      </c>
      <c r="D81" s="89" t="s">
        <v>65</v>
      </c>
      <c r="E81" s="87">
        <v>3000</v>
      </c>
      <c r="F81" s="87">
        <v>-1000</v>
      </c>
      <c r="G81" s="87">
        <v>2000</v>
      </c>
    </row>
    <row r="82" spans="1:7" ht="20.25" x14ac:dyDescent="0.25">
      <c r="A82" s="66"/>
      <c r="B82" s="66"/>
      <c r="C82" s="197">
        <v>92</v>
      </c>
      <c r="D82" s="89" t="s">
        <v>71</v>
      </c>
      <c r="E82" s="87">
        <v>6000</v>
      </c>
      <c r="F82" s="87">
        <v>0</v>
      </c>
      <c r="G82" s="87">
        <v>6000</v>
      </c>
    </row>
    <row r="83" spans="1:7" ht="20.25" x14ac:dyDescent="0.25">
      <c r="A83" s="66"/>
      <c r="B83" s="66"/>
      <c r="C83" s="197">
        <v>94</v>
      </c>
      <c r="D83" s="89" t="s">
        <v>72</v>
      </c>
      <c r="E83" s="87">
        <v>4150</v>
      </c>
      <c r="F83" s="87">
        <v>0</v>
      </c>
      <c r="G83" s="87">
        <v>4150</v>
      </c>
    </row>
    <row r="84" spans="1:7" s="103" customFormat="1" ht="24" x14ac:dyDescent="0.25">
      <c r="A84" s="65">
        <v>5</v>
      </c>
      <c r="B84" s="65"/>
      <c r="C84" s="193"/>
      <c r="D84" s="91" t="s">
        <v>83</v>
      </c>
      <c r="E84" s="85">
        <v>7600</v>
      </c>
      <c r="F84" s="85">
        <v>0</v>
      </c>
      <c r="G84" s="85">
        <v>7600</v>
      </c>
    </row>
    <row r="85" spans="1:7" ht="24" x14ac:dyDescent="0.25">
      <c r="A85" s="66"/>
      <c r="B85" s="66">
        <v>54</v>
      </c>
      <c r="C85" s="197"/>
      <c r="D85" s="89" t="s">
        <v>84</v>
      </c>
      <c r="E85" s="87">
        <v>7600</v>
      </c>
      <c r="F85" s="87">
        <v>0</v>
      </c>
      <c r="G85" s="87">
        <v>7600</v>
      </c>
    </row>
    <row r="86" spans="1:7" ht="20.25" x14ac:dyDescent="0.25">
      <c r="A86" s="66"/>
      <c r="B86" s="66"/>
      <c r="C86" s="197">
        <v>31</v>
      </c>
      <c r="D86" s="89" t="s">
        <v>66</v>
      </c>
      <c r="E86" s="87">
        <v>7600</v>
      </c>
      <c r="F86" s="87">
        <v>0</v>
      </c>
      <c r="G86" s="87">
        <v>7600</v>
      </c>
    </row>
    <row r="87" spans="1:7" ht="20.25" x14ac:dyDescent="0.25">
      <c r="A87" s="66"/>
      <c r="B87" s="66"/>
      <c r="C87" s="101"/>
      <c r="D87" s="104" t="s">
        <v>85</v>
      </c>
      <c r="E87" s="87">
        <v>2855707.07</v>
      </c>
      <c r="F87" s="87">
        <v>19400</v>
      </c>
      <c r="G87" s="87">
        <v>2875107.07</v>
      </c>
    </row>
    <row r="88" spans="1:7" ht="18.75" x14ac:dyDescent="0.3">
      <c r="A88" s="61"/>
      <c r="B88" s="61"/>
      <c r="C88" s="61"/>
      <c r="D88" s="61"/>
      <c r="E88" s="61"/>
      <c r="F88" s="61"/>
      <c r="G88" s="61"/>
    </row>
    <row r="89" spans="1:7" ht="18.75" x14ac:dyDescent="0.3">
      <c r="A89" s="61"/>
      <c r="B89" s="61"/>
      <c r="C89" s="61"/>
      <c r="D89" s="61"/>
      <c r="E89" s="61"/>
      <c r="F89" s="61"/>
      <c r="G89" s="61"/>
    </row>
    <row r="90" spans="1:7" ht="18.75" x14ac:dyDescent="0.3">
      <c r="A90" s="61"/>
      <c r="B90" s="61"/>
      <c r="C90" s="61"/>
      <c r="D90" s="61"/>
      <c r="E90" s="61"/>
      <c r="F90" s="61"/>
      <c r="G90" s="61"/>
    </row>
    <row r="91" spans="1:7" ht="18.75" x14ac:dyDescent="0.3">
      <c r="A91" s="61"/>
      <c r="B91" s="61"/>
      <c r="C91" s="61"/>
      <c r="D91" s="61"/>
      <c r="E91" s="61"/>
      <c r="F91" s="61"/>
      <c r="G91" s="61"/>
    </row>
    <row r="92" spans="1:7" ht="18.75" x14ac:dyDescent="0.3">
      <c r="A92" s="61"/>
      <c r="B92" s="61"/>
      <c r="C92" s="61"/>
      <c r="D92" s="61"/>
      <c r="E92" s="61"/>
      <c r="F92" s="61"/>
      <c r="G92" s="61"/>
    </row>
    <row r="93" spans="1:7" ht="18.75" x14ac:dyDescent="0.3">
      <c r="A93" s="61"/>
      <c r="B93" s="61"/>
      <c r="C93" s="61"/>
      <c r="D93" s="61"/>
      <c r="E93" s="61"/>
      <c r="F93" s="61"/>
      <c r="G93" s="61"/>
    </row>
    <row r="94" spans="1:7" ht="18.75" x14ac:dyDescent="0.3">
      <c r="A94" s="61"/>
      <c r="B94" s="61"/>
      <c r="C94" s="61"/>
      <c r="D94" s="61"/>
      <c r="E94" s="61"/>
      <c r="F94" s="61"/>
      <c r="G94" s="61"/>
    </row>
    <row r="95" spans="1:7" ht="18.75" x14ac:dyDescent="0.3">
      <c r="A95" s="61"/>
      <c r="B95" s="61"/>
      <c r="C95" s="61"/>
      <c r="D95" s="61"/>
      <c r="E95" s="61"/>
      <c r="F95" s="61"/>
      <c r="G95" s="61"/>
    </row>
    <row r="96" spans="1:7" ht="18.75" x14ac:dyDescent="0.3">
      <c r="A96" s="61"/>
      <c r="B96" s="61"/>
      <c r="C96" s="61"/>
      <c r="D96" s="61"/>
      <c r="E96" s="61"/>
      <c r="F96" s="61"/>
      <c r="G96" s="61"/>
    </row>
    <row r="97" spans="1:7" ht="18.75" x14ac:dyDescent="0.3">
      <c r="A97" s="61"/>
      <c r="B97" s="61"/>
      <c r="C97" s="61"/>
      <c r="D97" s="61"/>
      <c r="E97" s="61"/>
      <c r="F97" s="61"/>
      <c r="G97" s="61"/>
    </row>
    <row r="98" spans="1:7" ht="18.75" x14ac:dyDescent="0.3">
      <c r="A98" s="61"/>
      <c r="B98" s="61"/>
      <c r="C98" s="61"/>
      <c r="D98" s="61"/>
      <c r="E98" s="61"/>
      <c r="F98" s="61"/>
      <c r="G98" s="61"/>
    </row>
    <row r="99" spans="1:7" ht="18.75" x14ac:dyDescent="0.3">
      <c r="A99" s="61"/>
      <c r="B99" s="61"/>
      <c r="C99" s="61"/>
      <c r="D99" s="61"/>
      <c r="E99" s="61"/>
      <c r="F99" s="61"/>
      <c r="G99" s="61"/>
    </row>
    <row r="100" spans="1:7" ht="18.75" x14ac:dyDescent="0.3">
      <c r="A100" s="61"/>
      <c r="B100" s="61"/>
      <c r="C100" s="61"/>
      <c r="D100" s="61"/>
      <c r="E100" s="61"/>
      <c r="F100" s="61"/>
      <c r="G100" s="61"/>
    </row>
    <row r="101" spans="1:7" ht="18.75" x14ac:dyDescent="0.3">
      <c r="A101" s="61"/>
      <c r="B101" s="61"/>
      <c r="C101" s="61"/>
      <c r="D101" s="61"/>
      <c r="E101" s="61"/>
      <c r="F101" s="61"/>
      <c r="G101" s="61"/>
    </row>
    <row r="102" spans="1:7" ht="18.75" x14ac:dyDescent="0.3">
      <c r="A102" s="61"/>
      <c r="B102" s="61"/>
      <c r="C102" s="61"/>
      <c r="D102" s="61"/>
      <c r="E102" s="61"/>
      <c r="F102" s="61"/>
      <c r="G102" s="61"/>
    </row>
    <row r="103" spans="1:7" ht="18.75" x14ac:dyDescent="0.3">
      <c r="A103" s="61"/>
      <c r="B103" s="61"/>
      <c r="C103" s="61"/>
      <c r="D103" s="61"/>
      <c r="E103" s="61"/>
      <c r="F103" s="61"/>
      <c r="G103" s="61"/>
    </row>
    <row r="104" spans="1:7" ht="18.75" x14ac:dyDescent="0.3">
      <c r="A104" s="61"/>
      <c r="B104" s="61"/>
      <c r="C104" s="61"/>
      <c r="D104" s="61"/>
      <c r="E104" s="61"/>
      <c r="F104" s="61"/>
      <c r="G104" s="61"/>
    </row>
    <row r="105" spans="1:7" ht="18.75" x14ac:dyDescent="0.3">
      <c r="A105" s="61"/>
      <c r="B105" s="61"/>
      <c r="C105" s="61"/>
      <c r="D105" s="61"/>
      <c r="E105" s="61"/>
      <c r="F105" s="61"/>
      <c r="G105" s="61"/>
    </row>
    <row r="106" spans="1:7" ht="18.75" x14ac:dyDescent="0.3">
      <c r="A106" s="61"/>
      <c r="B106" s="61"/>
      <c r="C106" s="61"/>
      <c r="D106" s="61"/>
      <c r="E106" s="61"/>
      <c r="F106" s="61"/>
      <c r="G106" s="61"/>
    </row>
    <row r="107" spans="1:7" ht="18.75" x14ac:dyDescent="0.3">
      <c r="A107" s="61"/>
      <c r="B107" s="61"/>
      <c r="C107" s="61"/>
      <c r="D107" s="61"/>
      <c r="E107" s="61"/>
      <c r="F107" s="61"/>
      <c r="G107" s="61"/>
    </row>
    <row r="108" spans="1:7" ht="18.75" x14ac:dyDescent="0.3">
      <c r="A108" s="61"/>
      <c r="B108" s="61"/>
      <c r="C108" s="61"/>
      <c r="D108" s="61"/>
      <c r="E108" s="61"/>
      <c r="F108" s="61"/>
      <c r="G108" s="61"/>
    </row>
    <row r="109" spans="1:7" ht="18.75" x14ac:dyDescent="0.3">
      <c r="A109" s="61"/>
      <c r="B109" s="61"/>
      <c r="C109" s="61"/>
      <c r="D109" s="61"/>
      <c r="E109" s="61"/>
      <c r="F109" s="61"/>
      <c r="G109" s="61"/>
    </row>
    <row r="110" spans="1:7" ht="18.75" x14ac:dyDescent="0.3">
      <c r="A110" s="61"/>
      <c r="B110" s="61"/>
      <c r="C110" s="61"/>
      <c r="D110" s="61"/>
      <c r="E110" s="61"/>
      <c r="F110" s="61"/>
      <c r="G110" s="61"/>
    </row>
    <row r="111" spans="1:7" ht="18.75" x14ac:dyDescent="0.3">
      <c r="A111" s="61"/>
      <c r="B111" s="61"/>
      <c r="C111" s="61"/>
      <c r="D111" s="61"/>
      <c r="E111" s="61"/>
      <c r="F111" s="61"/>
      <c r="G111" s="61"/>
    </row>
    <row r="112" spans="1:7" ht="18.75" x14ac:dyDescent="0.3">
      <c r="A112" s="61"/>
      <c r="B112" s="61"/>
      <c r="C112" s="61"/>
      <c r="D112" s="61"/>
      <c r="E112" s="61"/>
      <c r="F112" s="61"/>
      <c r="G112" s="61"/>
    </row>
    <row r="113" spans="1:7" ht="18.75" x14ac:dyDescent="0.3">
      <c r="A113" s="61"/>
      <c r="B113" s="61"/>
      <c r="C113" s="61"/>
      <c r="D113" s="61"/>
      <c r="E113" s="61"/>
      <c r="F113" s="61"/>
      <c r="G113" s="61"/>
    </row>
    <row r="114" spans="1:7" ht="18.75" x14ac:dyDescent="0.3">
      <c r="A114" s="61"/>
      <c r="B114" s="61"/>
      <c r="C114" s="61"/>
      <c r="D114" s="61"/>
      <c r="E114" s="61"/>
      <c r="F114" s="61"/>
      <c r="G114" s="61"/>
    </row>
    <row r="115" spans="1:7" ht="18.75" x14ac:dyDescent="0.3">
      <c r="A115" s="61"/>
      <c r="B115" s="61"/>
      <c r="C115" s="61"/>
      <c r="D115" s="61"/>
      <c r="E115" s="61"/>
      <c r="F115" s="61"/>
      <c r="G115" s="61"/>
    </row>
    <row r="116" spans="1:7" ht="18.75" x14ac:dyDescent="0.3">
      <c r="A116" s="61"/>
      <c r="B116" s="61"/>
      <c r="C116" s="61"/>
      <c r="D116" s="61"/>
      <c r="E116" s="61"/>
      <c r="F116" s="61"/>
      <c r="G116" s="61"/>
    </row>
    <row r="117" spans="1:7" ht="18.75" x14ac:dyDescent="0.3">
      <c r="A117" s="61"/>
      <c r="B117" s="61"/>
      <c r="C117" s="61"/>
      <c r="D117" s="61"/>
      <c r="E117" s="61"/>
      <c r="F117" s="61"/>
      <c r="G117" s="61"/>
    </row>
    <row r="118" spans="1:7" ht="18.75" x14ac:dyDescent="0.3">
      <c r="A118" s="61"/>
      <c r="B118" s="61"/>
      <c r="C118" s="61"/>
      <c r="D118" s="61"/>
      <c r="E118" s="61"/>
      <c r="F118" s="61"/>
      <c r="G118" s="61"/>
    </row>
    <row r="119" spans="1:7" ht="18.75" x14ac:dyDescent="0.3">
      <c r="A119" s="61"/>
      <c r="B119" s="61"/>
      <c r="C119" s="61"/>
      <c r="D119" s="61"/>
      <c r="E119" s="61"/>
      <c r="F119" s="61"/>
      <c r="G119" s="61"/>
    </row>
    <row r="120" spans="1:7" ht="18.75" x14ac:dyDescent="0.3">
      <c r="A120" s="61"/>
      <c r="B120" s="61"/>
      <c r="C120" s="61"/>
      <c r="D120" s="61"/>
      <c r="E120" s="61"/>
      <c r="F120" s="61"/>
      <c r="G120" s="61"/>
    </row>
    <row r="121" spans="1:7" ht="18.75" x14ac:dyDescent="0.3">
      <c r="A121" s="61"/>
      <c r="B121" s="61"/>
      <c r="C121" s="61"/>
      <c r="D121" s="61"/>
      <c r="E121" s="61"/>
      <c r="F121" s="61"/>
      <c r="G121" s="61"/>
    </row>
    <row r="122" spans="1:7" ht="18.75" x14ac:dyDescent="0.3">
      <c r="A122" s="61"/>
      <c r="B122" s="61"/>
      <c r="C122" s="61"/>
      <c r="D122" s="61"/>
      <c r="E122" s="61"/>
      <c r="F122" s="61"/>
      <c r="G122" s="61"/>
    </row>
    <row r="123" spans="1:7" ht="18.75" x14ac:dyDescent="0.3">
      <c r="A123" s="61"/>
      <c r="B123" s="61"/>
      <c r="C123" s="61"/>
      <c r="D123" s="61"/>
      <c r="E123" s="61"/>
      <c r="F123" s="61"/>
      <c r="G123" s="61"/>
    </row>
    <row r="124" spans="1:7" ht="18.75" x14ac:dyDescent="0.3">
      <c r="A124" s="61"/>
      <c r="B124" s="61"/>
      <c r="C124" s="61"/>
      <c r="D124" s="61"/>
      <c r="E124" s="61"/>
      <c r="F124" s="61"/>
      <c r="G124" s="61"/>
    </row>
    <row r="125" spans="1:7" ht="18.75" x14ac:dyDescent="0.3">
      <c r="A125" s="61"/>
      <c r="B125" s="61"/>
      <c r="C125" s="61"/>
      <c r="D125" s="61"/>
      <c r="E125" s="61"/>
      <c r="F125" s="61"/>
      <c r="G125" s="61"/>
    </row>
    <row r="126" spans="1:7" ht="18.75" x14ac:dyDescent="0.3">
      <c r="A126" s="61"/>
      <c r="B126" s="61"/>
      <c r="C126" s="61"/>
      <c r="D126" s="61"/>
      <c r="E126" s="61"/>
      <c r="F126" s="61"/>
      <c r="G126" s="61"/>
    </row>
    <row r="127" spans="1:7" ht="18.75" x14ac:dyDescent="0.3">
      <c r="A127" s="61"/>
      <c r="B127" s="61"/>
      <c r="C127" s="61"/>
      <c r="D127" s="61"/>
      <c r="E127" s="61"/>
      <c r="F127" s="61"/>
      <c r="G127" s="61"/>
    </row>
    <row r="128" spans="1:7" ht="18.75" x14ac:dyDescent="0.3">
      <c r="A128" s="61"/>
      <c r="B128" s="61"/>
      <c r="C128" s="61"/>
      <c r="D128" s="61"/>
      <c r="E128" s="61"/>
      <c r="F128" s="61"/>
      <c r="G128" s="61"/>
    </row>
    <row r="129" spans="1:7" ht="18.75" x14ac:dyDescent="0.3">
      <c r="A129" s="61"/>
      <c r="B129" s="61"/>
      <c r="C129" s="61"/>
      <c r="D129" s="61"/>
      <c r="E129" s="61"/>
      <c r="F129" s="61"/>
      <c r="G129" s="61"/>
    </row>
    <row r="130" spans="1:7" ht="18.75" x14ac:dyDescent="0.3">
      <c r="A130" s="61"/>
      <c r="B130" s="61"/>
      <c r="C130" s="61"/>
      <c r="D130" s="61"/>
      <c r="E130" s="61"/>
      <c r="F130" s="61"/>
      <c r="G130" s="61"/>
    </row>
    <row r="131" spans="1:7" ht="18.75" x14ac:dyDescent="0.3">
      <c r="A131" s="61"/>
      <c r="B131" s="61"/>
      <c r="C131" s="61"/>
      <c r="D131" s="61"/>
      <c r="E131" s="61"/>
      <c r="F131" s="61"/>
      <c r="G131" s="61"/>
    </row>
    <row r="132" spans="1:7" ht="18.75" x14ac:dyDescent="0.3">
      <c r="A132" s="61"/>
      <c r="B132" s="61"/>
      <c r="C132" s="61"/>
      <c r="D132" s="61"/>
      <c r="E132" s="61"/>
      <c r="F132" s="61"/>
      <c r="G132" s="61"/>
    </row>
    <row r="133" spans="1:7" ht="18.75" x14ac:dyDescent="0.3">
      <c r="A133" s="61"/>
      <c r="B133" s="61"/>
      <c r="C133" s="61"/>
      <c r="D133" s="61"/>
      <c r="E133" s="61"/>
      <c r="F133" s="61"/>
      <c r="G133" s="61"/>
    </row>
    <row r="134" spans="1:7" ht="18.75" x14ac:dyDescent="0.3">
      <c r="A134" s="61"/>
      <c r="B134" s="61"/>
      <c r="C134" s="61"/>
      <c r="D134" s="61"/>
      <c r="E134" s="61"/>
      <c r="F134" s="61"/>
      <c r="G134" s="61"/>
    </row>
    <row r="135" spans="1:7" ht="18.75" x14ac:dyDescent="0.3">
      <c r="A135" s="61"/>
      <c r="B135" s="61"/>
      <c r="C135" s="61"/>
      <c r="D135" s="61"/>
      <c r="E135" s="61"/>
      <c r="F135" s="61"/>
      <c r="G135" s="61"/>
    </row>
    <row r="136" spans="1:7" ht="18.75" x14ac:dyDescent="0.3">
      <c r="A136" s="61"/>
      <c r="B136" s="61"/>
      <c r="C136" s="61"/>
      <c r="D136" s="61"/>
      <c r="E136" s="61"/>
      <c r="F136" s="61"/>
      <c r="G136" s="61"/>
    </row>
    <row r="137" spans="1:7" ht="18.75" x14ac:dyDescent="0.3">
      <c r="A137" s="61"/>
      <c r="B137" s="61"/>
      <c r="C137" s="61"/>
      <c r="D137" s="61"/>
      <c r="E137" s="61"/>
      <c r="F137" s="61"/>
      <c r="G137" s="61"/>
    </row>
    <row r="138" spans="1:7" ht="18.75" x14ac:dyDescent="0.3">
      <c r="A138" s="61"/>
      <c r="B138" s="61"/>
      <c r="C138" s="61"/>
      <c r="D138" s="61"/>
      <c r="E138" s="61"/>
      <c r="F138" s="61"/>
      <c r="G138" s="61"/>
    </row>
    <row r="139" spans="1:7" ht="18.75" x14ac:dyDescent="0.3">
      <c r="A139" s="61"/>
      <c r="B139" s="61"/>
      <c r="C139" s="61"/>
      <c r="D139" s="61"/>
      <c r="E139" s="61"/>
      <c r="F139" s="61"/>
      <c r="G139" s="61"/>
    </row>
    <row r="140" spans="1:7" ht="18.75" x14ac:dyDescent="0.3">
      <c r="A140" s="61"/>
      <c r="B140" s="61"/>
      <c r="C140" s="61"/>
      <c r="D140" s="61"/>
      <c r="E140" s="61"/>
      <c r="F140" s="61"/>
      <c r="G140" s="61"/>
    </row>
    <row r="141" spans="1:7" ht="18.75" x14ac:dyDescent="0.3">
      <c r="A141" s="61"/>
      <c r="B141" s="61"/>
      <c r="C141" s="61"/>
      <c r="D141" s="61"/>
      <c r="E141" s="61"/>
      <c r="F141" s="61"/>
      <c r="G141" s="61"/>
    </row>
    <row r="142" spans="1:7" ht="18.75" x14ac:dyDescent="0.3">
      <c r="A142" s="61"/>
      <c r="B142" s="61"/>
      <c r="C142" s="61"/>
      <c r="D142" s="61"/>
      <c r="E142" s="61"/>
      <c r="F142" s="61"/>
      <c r="G142" s="61"/>
    </row>
    <row r="143" spans="1:7" ht="18.75" x14ac:dyDescent="0.3">
      <c r="A143" s="61"/>
      <c r="B143" s="61"/>
      <c r="C143" s="61"/>
      <c r="D143" s="61"/>
      <c r="E143" s="61"/>
      <c r="F143" s="61"/>
      <c r="G143" s="61"/>
    </row>
    <row r="144" spans="1:7" ht="18.75" x14ac:dyDescent="0.3">
      <c r="A144" s="61"/>
      <c r="B144" s="61"/>
      <c r="C144" s="61"/>
      <c r="D144" s="61"/>
      <c r="E144" s="61"/>
      <c r="F144" s="61"/>
      <c r="G144" s="61"/>
    </row>
    <row r="145" spans="1:7" ht="18.75" x14ac:dyDescent="0.3">
      <c r="A145" s="61"/>
      <c r="B145" s="61"/>
      <c r="C145" s="61"/>
      <c r="D145" s="61"/>
      <c r="E145" s="61"/>
      <c r="F145" s="61"/>
      <c r="G145" s="61"/>
    </row>
    <row r="146" spans="1:7" ht="18.75" x14ac:dyDescent="0.3">
      <c r="A146" s="61"/>
      <c r="B146" s="61"/>
      <c r="C146" s="61"/>
      <c r="D146" s="61"/>
      <c r="E146" s="61"/>
      <c r="F146" s="61"/>
      <c r="G146" s="61"/>
    </row>
    <row r="147" spans="1:7" ht="18.75" x14ac:dyDescent="0.3">
      <c r="A147" s="61"/>
      <c r="B147" s="61"/>
      <c r="C147" s="61"/>
      <c r="D147" s="61"/>
      <c r="E147" s="61"/>
      <c r="F147" s="61"/>
      <c r="G147" s="61"/>
    </row>
    <row r="148" spans="1:7" ht="18.75" x14ac:dyDescent="0.3">
      <c r="A148" s="61"/>
      <c r="B148" s="61"/>
      <c r="C148" s="61"/>
      <c r="D148" s="61"/>
      <c r="E148" s="61"/>
      <c r="F148" s="61"/>
      <c r="G148" s="61"/>
    </row>
    <row r="149" spans="1:7" ht="18.75" x14ac:dyDescent="0.3">
      <c r="A149" s="61"/>
      <c r="B149" s="61"/>
      <c r="C149" s="61"/>
      <c r="D149" s="61"/>
      <c r="E149" s="61"/>
      <c r="F149" s="61"/>
      <c r="G149" s="61"/>
    </row>
    <row r="150" spans="1:7" ht="18.75" x14ac:dyDescent="0.3">
      <c r="A150" s="61"/>
      <c r="B150" s="61"/>
      <c r="C150" s="61"/>
      <c r="D150" s="61"/>
      <c r="E150" s="61"/>
      <c r="F150" s="61"/>
      <c r="G150" s="61"/>
    </row>
    <row r="151" spans="1:7" ht="18.75" x14ac:dyDescent="0.3">
      <c r="A151" s="61"/>
      <c r="B151" s="61"/>
      <c r="C151" s="61"/>
      <c r="D151" s="61"/>
      <c r="E151" s="61"/>
      <c r="F151" s="61"/>
      <c r="G151" s="61"/>
    </row>
    <row r="152" spans="1:7" ht="18.75" x14ac:dyDescent="0.3">
      <c r="A152" s="61"/>
      <c r="B152" s="61"/>
      <c r="C152" s="61"/>
      <c r="D152" s="61"/>
      <c r="E152" s="61"/>
      <c r="F152" s="61"/>
      <c r="G152" s="61"/>
    </row>
    <row r="153" spans="1:7" ht="18.75" x14ac:dyDescent="0.3">
      <c r="A153" s="61"/>
      <c r="B153" s="61"/>
      <c r="C153" s="61"/>
      <c r="D153" s="61"/>
      <c r="E153" s="61"/>
      <c r="F153" s="61"/>
      <c r="G153" s="61"/>
    </row>
    <row r="154" spans="1:7" ht="18.75" x14ac:dyDescent="0.3">
      <c r="A154" s="61"/>
      <c r="B154" s="61"/>
      <c r="C154" s="61"/>
      <c r="D154" s="61"/>
      <c r="E154" s="61"/>
      <c r="F154" s="61"/>
      <c r="G154" s="61"/>
    </row>
    <row r="155" spans="1:7" ht="18.75" x14ac:dyDescent="0.3">
      <c r="A155" s="61"/>
      <c r="B155" s="61"/>
      <c r="C155" s="61"/>
      <c r="D155" s="61"/>
      <c r="E155" s="61"/>
      <c r="F155" s="61"/>
      <c r="G155" s="61"/>
    </row>
    <row r="156" spans="1:7" ht="18.75" x14ac:dyDescent="0.3">
      <c r="A156" s="61"/>
      <c r="B156" s="61"/>
      <c r="C156" s="61"/>
      <c r="D156" s="61"/>
      <c r="E156" s="61"/>
      <c r="F156" s="61"/>
      <c r="G156" s="61"/>
    </row>
    <row r="157" spans="1:7" ht="18.75" x14ac:dyDescent="0.3">
      <c r="A157" s="61"/>
      <c r="B157" s="61"/>
      <c r="C157" s="61"/>
      <c r="D157" s="61"/>
      <c r="E157" s="61"/>
      <c r="F157" s="61"/>
      <c r="G157" s="61"/>
    </row>
    <row r="158" spans="1:7" ht="18.75" x14ac:dyDescent="0.3">
      <c r="A158" s="61"/>
      <c r="B158" s="61"/>
      <c r="C158" s="61"/>
      <c r="D158" s="61"/>
      <c r="E158" s="61"/>
      <c r="F158" s="61"/>
      <c r="G158" s="61"/>
    </row>
    <row r="159" spans="1:7" ht="18.75" x14ac:dyDescent="0.3">
      <c r="A159" s="61"/>
      <c r="B159" s="61"/>
      <c r="C159" s="61"/>
      <c r="D159" s="61"/>
      <c r="E159" s="61"/>
      <c r="F159" s="61"/>
      <c r="G159" s="61"/>
    </row>
    <row r="160" spans="1:7" ht="18.75" x14ac:dyDescent="0.3">
      <c r="A160" s="61"/>
      <c r="B160" s="61"/>
      <c r="C160" s="61"/>
      <c r="D160" s="61"/>
      <c r="E160" s="61"/>
      <c r="F160" s="61"/>
      <c r="G160" s="61"/>
    </row>
    <row r="161" spans="1:7" ht="18.75" x14ac:dyDescent="0.3">
      <c r="A161" s="61"/>
      <c r="B161" s="61"/>
      <c r="C161" s="61"/>
      <c r="D161" s="61"/>
      <c r="E161" s="61"/>
      <c r="F161" s="61"/>
      <c r="G161" s="61"/>
    </row>
    <row r="162" spans="1:7" ht="18.75" x14ac:dyDescent="0.3">
      <c r="A162" s="61"/>
      <c r="B162" s="61"/>
      <c r="C162" s="61"/>
      <c r="D162" s="61"/>
      <c r="E162" s="61"/>
      <c r="F162" s="61"/>
      <c r="G162" s="61"/>
    </row>
    <row r="163" spans="1:7" ht="18.75" x14ac:dyDescent="0.3">
      <c r="A163" s="61"/>
      <c r="B163" s="61"/>
      <c r="C163" s="61"/>
      <c r="D163" s="61"/>
      <c r="E163" s="61"/>
      <c r="F163" s="61"/>
      <c r="G163" s="61"/>
    </row>
    <row r="164" spans="1:7" ht="18.75" x14ac:dyDescent="0.3">
      <c r="A164" s="61"/>
      <c r="B164" s="61"/>
      <c r="C164" s="61"/>
      <c r="D164" s="61"/>
      <c r="E164" s="61"/>
      <c r="F164" s="61"/>
      <c r="G164" s="61"/>
    </row>
    <row r="165" spans="1:7" ht="18.75" x14ac:dyDescent="0.3">
      <c r="A165" s="61"/>
      <c r="B165" s="61"/>
      <c r="C165" s="61"/>
      <c r="D165" s="61"/>
      <c r="E165" s="61"/>
      <c r="F165" s="61"/>
      <c r="G165" s="61"/>
    </row>
    <row r="166" spans="1:7" ht="18.75" x14ac:dyDescent="0.3">
      <c r="A166" s="61"/>
      <c r="B166" s="61"/>
      <c r="C166" s="61"/>
      <c r="D166" s="61"/>
      <c r="E166" s="61"/>
      <c r="F166" s="61"/>
      <c r="G166" s="61"/>
    </row>
    <row r="167" spans="1:7" ht="18.75" x14ac:dyDescent="0.3">
      <c r="A167" s="61"/>
      <c r="B167" s="61"/>
      <c r="C167" s="61"/>
      <c r="D167" s="61"/>
      <c r="E167" s="61"/>
      <c r="F167" s="61"/>
      <c r="G167" s="61"/>
    </row>
    <row r="168" spans="1:7" ht="18.75" x14ac:dyDescent="0.3">
      <c r="A168" s="61"/>
      <c r="B168" s="61"/>
      <c r="C168" s="61"/>
      <c r="D168" s="61"/>
      <c r="E168" s="61"/>
      <c r="F168" s="61"/>
      <c r="G168" s="61"/>
    </row>
    <row r="169" spans="1:7" ht="18.75" x14ac:dyDescent="0.3">
      <c r="A169" s="61"/>
      <c r="B169" s="61"/>
      <c r="C169" s="61"/>
      <c r="D169" s="61"/>
      <c r="E169" s="61"/>
      <c r="F169" s="61"/>
      <c r="G169" s="61"/>
    </row>
    <row r="170" spans="1:7" ht="18.75" x14ac:dyDescent="0.3">
      <c r="A170" s="61"/>
      <c r="B170" s="61"/>
      <c r="C170" s="61"/>
      <c r="D170" s="61"/>
      <c r="E170" s="61"/>
      <c r="F170" s="61"/>
      <c r="G170" s="61"/>
    </row>
    <row r="171" spans="1:7" ht="18.75" x14ac:dyDescent="0.3">
      <c r="A171" s="61"/>
      <c r="B171" s="61"/>
      <c r="C171" s="61"/>
      <c r="D171" s="61"/>
      <c r="E171" s="61"/>
      <c r="F171" s="61"/>
      <c r="G171" s="61"/>
    </row>
    <row r="172" spans="1:7" ht="18.75" x14ac:dyDescent="0.3">
      <c r="A172" s="61"/>
      <c r="B172" s="61"/>
      <c r="C172" s="61"/>
      <c r="D172" s="61"/>
      <c r="E172" s="61"/>
      <c r="F172" s="61"/>
      <c r="G172" s="61"/>
    </row>
    <row r="173" spans="1:7" ht="18.75" x14ac:dyDescent="0.3">
      <c r="A173" s="61"/>
      <c r="B173" s="61"/>
      <c r="C173" s="61"/>
      <c r="D173" s="61"/>
      <c r="E173" s="61"/>
      <c r="F173" s="61"/>
      <c r="G173" s="61"/>
    </row>
    <row r="174" spans="1:7" ht="18.75" x14ac:dyDescent="0.3">
      <c r="A174" s="61"/>
      <c r="B174" s="61"/>
      <c r="C174" s="61"/>
      <c r="D174" s="61"/>
      <c r="E174" s="61"/>
      <c r="F174" s="61"/>
      <c r="G174" s="61"/>
    </row>
    <row r="175" spans="1:7" ht="18.75" x14ac:dyDescent="0.3">
      <c r="A175" s="61"/>
      <c r="B175" s="61"/>
      <c r="C175" s="61"/>
      <c r="D175" s="61"/>
      <c r="E175" s="61"/>
      <c r="F175" s="61"/>
      <c r="G175" s="61"/>
    </row>
    <row r="176" spans="1:7" ht="18.75" x14ac:dyDescent="0.3">
      <c r="A176" s="61"/>
      <c r="B176" s="61"/>
      <c r="C176" s="61"/>
      <c r="D176" s="61"/>
      <c r="E176" s="61"/>
      <c r="F176" s="61"/>
      <c r="G176" s="61"/>
    </row>
    <row r="177" spans="1:7" ht="18.75" x14ac:dyDescent="0.3">
      <c r="A177" s="61"/>
      <c r="B177" s="61"/>
      <c r="C177" s="61"/>
      <c r="D177" s="61"/>
      <c r="E177" s="61"/>
      <c r="F177" s="61"/>
      <c r="G177" s="61"/>
    </row>
    <row r="178" spans="1:7" ht="18.75" x14ac:dyDescent="0.3">
      <c r="A178" s="61"/>
      <c r="B178" s="61"/>
      <c r="C178" s="61"/>
      <c r="D178" s="61"/>
      <c r="E178" s="61"/>
      <c r="F178" s="61"/>
      <c r="G178" s="61"/>
    </row>
    <row r="179" spans="1:7" ht="18.75" x14ac:dyDescent="0.3">
      <c r="A179" s="61"/>
      <c r="B179" s="61"/>
      <c r="C179" s="61"/>
      <c r="D179" s="61"/>
      <c r="E179" s="61"/>
      <c r="F179" s="61"/>
      <c r="G179" s="61"/>
    </row>
    <row r="180" spans="1:7" ht="18.75" x14ac:dyDescent="0.3">
      <c r="A180" s="61"/>
      <c r="B180" s="61"/>
      <c r="C180" s="61"/>
      <c r="D180" s="61"/>
      <c r="E180" s="61"/>
      <c r="F180" s="61"/>
      <c r="G180" s="61"/>
    </row>
    <row r="181" spans="1:7" ht="18.75" x14ac:dyDescent="0.3">
      <c r="A181" s="61"/>
      <c r="B181" s="61"/>
      <c r="C181" s="61"/>
      <c r="D181" s="61"/>
      <c r="E181" s="61"/>
      <c r="F181" s="61"/>
      <c r="G181" s="61"/>
    </row>
    <row r="182" spans="1:7" ht="18.75" x14ac:dyDescent="0.3">
      <c r="A182" s="61"/>
      <c r="B182" s="61"/>
      <c r="C182" s="61"/>
      <c r="D182" s="61"/>
      <c r="E182" s="61"/>
      <c r="F182" s="61"/>
      <c r="G182" s="61"/>
    </row>
    <row r="183" spans="1:7" ht="18.75" x14ac:dyDescent="0.3">
      <c r="A183" s="61"/>
      <c r="B183" s="61"/>
      <c r="C183" s="61"/>
      <c r="D183" s="61"/>
      <c r="E183" s="61"/>
      <c r="F183" s="61"/>
      <c r="G183" s="61"/>
    </row>
    <row r="184" spans="1:7" ht="18.75" x14ac:dyDescent="0.3">
      <c r="A184" s="61"/>
      <c r="B184" s="61"/>
      <c r="C184" s="61"/>
      <c r="D184" s="61"/>
      <c r="E184" s="61"/>
      <c r="F184" s="61"/>
      <c r="G184" s="61"/>
    </row>
    <row r="185" spans="1:7" ht="18.75" x14ac:dyDescent="0.3">
      <c r="A185" s="61"/>
      <c r="B185" s="61"/>
      <c r="C185" s="61"/>
      <c r="D185" s="61"/>
      <c r="E185" s="61"/>
      <c r="F185" s="61"/>
      <c r="G185" s="61"/>
    </row>
    <row r="186" spans="1:7" ht="18.75" x14ac:dyDescent="0.3">
      <c r="A186" s="61"/>
      <c r="B186" s="61"/>
      <c r="C186" s="61"/>
      <c r="D186" s="61"/>
      <c r="E186" s="61"/>
      <c r="F186" s="61"/>
      <c r="G186" s="61"/>
    </row>
    <row r="187" spans="1:7" ht="18.75" x14ac:dyDescent="0.3">
      <c r="A187" s="61"/>
      <c r="B187" s="61"/>
      <c r="C187" s="61"/>
      <c r="D187" s="61"/>
      <c r="E187" s="61"/>
      <c r="F187" s="61"/>
      <c r="G187" s="61"/>
    </row>
    <row r="188" spans="1:7" ht="18.75" x14ac:dyDescent="0.3">
      <c r="A188" s="61"/>
      <c r="B188" s="61"/>
      <c r="C188" s="61"/>
      <c r="D188" s="61"/>
      <c r="E188" s="61"/>
      <c r="F188" s="61"/>
      <c r="G188" s="61"/>
    </row>
    <row r="189" spans="1:7" ht="18.75" x14ac:dyDescent="0.3">
      <c r="A189" s="61"/>
      <c r="B189" s="61"/>
      <c r="C189" s="61"/>
      <c r="D189" s="61"/>
      <c r="E189" s="61"/>
      <c r="F189" s="61"/>
      <c r="G189" s="61"/>
    </row>
    <row r="190" spans="1:7" ht="18.75" x14ac:dyDescent="0.3">
      <c r="A190" s="61"/>
      <c r="B190" s="61"/>
      <c r="C190" s="61"/>
      <c r="D190" s="61"/>
      <c r="E190" s="61"/>
      <c r="F190" s="61"/>
      <c r="G190" s="61"/>
    </row>
  </sheetData>
  <mergeCells count="5">
    <mergeCell ref="A1:G1"/>
    <mergeCell ref="A2:G2"/>
    <mergeCell ref="A4:G4"/>
    <mergeCell ref="A5:G5"/>
    <mergeCell ref="A45:G45"/>
  </mergeCells>
  <pageMargins left="0.7" right="0.7" top="0.75" bottom="0.75" header="0.51180555555555496" footer="0.51180555555555496"/>
  <pageSetup paperSize="9" firstPageNumber="0" fitToHeight="0" orientation="landscape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5"/>
  <sheetViews>
    <sheetView zoomScaleNormal="100" workbookViewId="0">
      <selection activeCell="C12" sqref="C12"/>
    </sheetView>
  </sheetViews>
  <sheetFormatPr defaultColWidth="8.5703125" defaultRowHeight="15" x14ac:dyDescent="0.25"/>
  <cols>
    <col min="1" max="1" width="37.7109375" customWidth="1"/>
    <col min="2" max="4" width="25.28515625" customWidth="1"/>
  </cols>
  <sheetData>
    <row r="1" spans="1:4" ht="42" customHeight="1" x14ac:dyDescent="0.25">
      <c r="A1" s="201" t="s">
        <v>86</v>
      </c>
      <c r="B1" s="201"/>
      <c r="C1" s="201"/>
      <c r="D1" s="201"/>
    </row>
    <row r="2" spans="1:4" ht="18" customHeight="1" x14ac:dyDescent="0.25">
      <c r="A2" s="2"/>
      <c r="B2" s="2"/>
      <c r="C2" s="2"/>
      <c r="D2" s="2"/>
    </row>
    <row r="3" spans="1:4" ht="15.75" customHeight="1" x14ac:dyDescent="0.25">
      <c r="A3" s="201" t="s">
        <v>0</v>
      </c>
      <c r="B3" s="201"/>
      <c r="C3" s="201"/>
      <c r="D3" s="201"/>
    </row>
    <row r="4" spans="1:4" ht="18" x14ac:dyDescent="0.25">
      <c r="A4" s="2"/>
      <c r="B4" s="2"/>
      <c r="C4" s="3"/>
      <c r="D4" s="3"/>
    </row>
    <row r="5" spans="1:4" ht="18" customHeight="1" x14ac:dyDescent="0.25">
      <c r="A5" s="201" t="s">
        <v>28</v>
      </c>
      <c r="B5" s="201"/>
      <c r="C5" s="201"/>
      <c r="D5" s="201"/>
    </row>
    <row r="6" spans="1:4" ht="18" x14ac:dyDescent="0.25">
      <c r="A6" s="2"/>
      <c r="B6" s="2"/>
      <c r="C6" s="3"/>
      <c r="D6" s="3"/>
    </row>
    <row r="7" spans="1:4" ht="15.75" customHeight="1" x14ac:dyDescent="0.25">
      <c r="A7" s="201" t="s">
        <v>87</v>
      </c>
      <c r="B7" s="201"/>
      <c r="C7" s="201"/>
      <c r="D7" s="201"/>
    </row>
    <row r="8" spans="1:4" ht="18" x14ac:dyDescent="0.25">
      <c r="A8" s="2"/>
      <c r="B8" s="2"/>
      <c r="C8" s="3"/>
      <c r="D8" s="3"/>
    </row>
    <row r="9" spans="1:4" x14ac:dyDescent="0.25">
      <c r="A9" s="43" t="s">
        <v>88</v>
      </c>
      <c r="B9" s="43" t="s">
        <v>33</v>
      </c>
      <c r="C9" s="43" t="s">
        <v>4</v>
      </c>
      <c r="D9" s="43" t="s">
        <v>61</v>
      </c>
    </row>
    <row r="10" spans="1:4" ht="15.75" customHeight="1" x14ac:dyDescent="0.25">
      <c r="A10" s="71" t="s">
        <v>89</v>
      </c>
      <c r="B10" s="72"/>
      <c r="C10" s="72"/>
      <c r="D10" s="72"/>
    </row>
    <row r="11" spans="1:4" ht="15.75" customHeight="1" x14ac:dyDescent="0.25">
      <c r="A11" s="71" t="s">
        <v>90</v>
      </c>
      <c r="B11" s="72">
        <v>2848107.07</v>
      </c>
      <c r="C11" s="72">
        <v>19400</v>
      </c>
      <c r="D11" s="72">
        <v>2867507.07</v>
      </c>
    </row>
    <row r="12" spans="1:4" x14ac:dyDescent="0.25">
      <c r="A12" s="76" t="s">
        <v>91</v>
      </c>
      <c r="B12" s="72">
        <v>2783691.42</v>
      </c>
      <c r="C12" s="72">
        <v>19400</v>
      </c>
      <c r="D12" s="72">
        <v>2803091.42</v>
      </c>
    </row>
    <row r="13" spans="1:4" x14ac:dyDescent="0.25">
      <c r="A13" s="75" t="s">
        <v>92</v>
      </c>
      <c r="B13" s="72">
        <v>64415.65</v>
      </c>
      <c r="C13" s="72">
        <v>0</v>
      </c>
      <c r="D13" s="72">
        <v>64415.65</v>
      </c>
    </row>
    <row r="14" spans="1:4" x14ac:dyDescent="0.25">
      <c r="A14" s="71"/>
      <c r="B14" s="72"/>
      <c r="C14" s="72"/>
      <c r="D14" s="83"/>
    </row>
    <row r="15" spans="1:4" x14ac:dyDescent="0.25">
      <c r="A15" s="105"/>
      <c r="B15" s="72"/>
      <c r="C15" s="72"/>
      <c r="D15" s="83"/>
    </row>
  </sheetData>
  <mergeCells count="4">
    <mergeCell ref="A1:D1"/>
    <mergeCell ref="A3:D3"/>
    <mergeCell ref="A5:D5"/>
    <mergeCell ref="A7:D7"/>
  </mergeCells>
  <pageMargins left="0.7" right="0.7" top="0.75" bottom="0.75" header="0.51180555555555496" footer="0.51180555555555496"/>
  <pageSetup paperSize="9" firstPageNumber="0" orientation="landscape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"/>
  <sheetViews>
    <sheetView zoomScaleNormal="100" workbookViewId="0">
      <selection sqref="A1:F1"/>
    </sheetView>
  </sheetViews>
  <sheetFormatPr defaultColWidth="8.5703125" defaultRowHeight="15" x14ac:dyDescent="0.25"/>
  <cols>
    <col min="1" max="1" width="7.42578125" customWidth="1"/>
    <col min="2" max="2" width="8.42578125" customWidth="1"/>
    <col min="3" max="6" width="25.28515625" customWidth="1"/>
  </cols>
  <sheetData>
    <row r="1" spans="1:6" ht="42" customHeight="1" x14ac:dyDescent="0.25">
      <c r="A1" s="201" t="s">
        <v>93</v>
      </c>
      <c r="B1" s="201"/>
      <c r="C1" s="201"/>
      <c r="D1" s="201"/>
      <c r="E1" s="201"/>
      <c r="F1" s="201"/>
    </row>
    <row r="2" spans="1:6" ht="18" customHeight="1" x14ac:dyDescent="0.25">
      <c r="A2" s="2"/>
      <c r="B2" s="2"/>
      <c r="C2" s="2"/>
      <c r="D2" s="2"/>
      <c r="E2" s="2"/>
      <c r="F2" s="2"/>
    </row>
    <row r="3" spans="1:6" ht="15.75" customHeight="1" x14ac:dyDescent="0.25">
      <c r="A3" s="201" t="s">
        <v>0</v>
      </c>
      <c r="B3" s="201"/>
      <c r="C3" s="201"/>
      <c r="D3" s="201"/>
      <c r="E3" s="201"/>
      <c r="F3" s="201"/>
    </row>
    <row r="4" spans="1:6" ht="18" x14ac:dyDescent="0.25">
      <c r="A4" s="2"/>
      <c r="B4" s="2"/>
      <c r="C4" s="2"/>
      <c r="D4" s="2"/>
      <c r="E4" s="3"/>
      <c r="F4" s="3"/>
    </row>
    <row r="5" spans="1:6" ht="18" customHeight="1" x14ac:dyDescent="0.25">
      <c r="A5" s="201" t="s">
        <v>94</v>
      </c>
      <c r="B5" s="201"/>
      <c r="C5" s="201"/>
      <c r="D5" s="201"/>
      <c r="E5" s="201"/>
      <c r="F5" s="201"/>
    </row>
    <row r="6" spans="1:6" ht="18" x14ac:dyDescent="0.25">
      <c r="A6" s="2"/>
      <c r="B6" s="2"/>
      <c r="C6" s="2"/>
      <c r="D6" s="2"/>
      <c r="E6" s="3"/>
      <c r="F6" s="3"/>
    </row>
    <row r="7" spans="1:6" x14ac:dyDescent="0.25">
      <c r="A7" s="43" t="s">
        <v>30</v>
      </c>
      <c r="B7" s="44" t="s">
        <v>31</v>
      </c>
      <c r="C7" s="44" t="s">
        <v>95</v>
      </c>
      <c r="D7" s="43" t="s">
        <v>33</v>
      </c>
      <c r="E7" s="43" t="s">
        <v>4</v>
      </c>
      <c r="F7" s="43" t="s">
        <v>61</v>
      </c>
    </row>
    <row r="8" spans="1:6" ht="25.5" x14ac:dyDescent="0.25">
      <c r="A8" s="71">
        <v>8</v>
      </c>
      <c r="B8" s="71"/>
      <c r="C8" s="71" t="s">
        <v>96</v>
      </c>
      <c r="D8" s="74">
        <v>27000</v>
      </c>
      <c r="E8" s="74">
        <v>0</v>
      </c>
      <c r="F8" s="74">
        <v>27000</v>
      </c>
    </row>
    <row r="9" spans="1:6" x14ac:dyDescent="0.25">
      <c r="A9" s="71"/>
      <c r="B9" s="73">
        <v>84</v>
      </c>
      <c r="C9" s="73" t="s">
        <v>56</v>
      </c>
      <c r="D9" s="72">
        <v>27000</v>
      </c>
      <c r="E9" s="72">
        <v>0</v>
      </c>
      <c r="F9" s="72">
        <v>27000</v>
      </c>
    </row>
    <row r="10" spans="1:6" ht="25.5" x14ac:dyDescent="0.25">
      <c r="A10" s="77">
        <v>5</v>
      </c>
      <c r="B10" s="80"/>
      <c r="C10" s="82" t="s">
        <v>97</v>
      </c>
      <c r="D10" s="74">
        <v>7600</v>
      </c>
      <c r="E10" s="74">
        <v>0</v>
      </c>
      <c r="F10" s="74">
        <v>7600</v>
      </c>
    </row>
    <row r="11" spans="1:6" ht="25.5" x14ac:dyDescent="0.25">
      <c r="A11" s="73"/>
      <c r="B11" s="73">
        <v>54</v>
      </c>
      <c r="C11" s="81" t="s">
        <v>98</v>
      </c>
      <c r="D11" s="72">
        <v>7600</v>
      </c>
      <c r="E11" s="72">
        <v>0</v>
      </c>
      <c r="F11" s="72">
        <v>7600</v>
      </c>
    </row>
  </sheetData>
  <mergeCells count="3">
    <mergeCell ref="A1:F1"/>
    <mergeCell ref="A3:F3"/>
    <mergeCell ref="A5:F5"/>
  </mergeCells>
  <pageMargins left="0.7" right="0.7" top="0.75" bottom="0.75" header="0.51180555555555496" footer="0.51180555555555496"/>
  <pageSetup paperSize="9" firstPageNumber="0" orientation="landscape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"/>
  <sheetViews>
    <sheetView zoomScaleNormal="100" workbookViewId="0">
      <selection activeCell="D11" sqref="D11"/>
    </sheetView>
  </sheetViews>
  <sheetFormatPr defaultColWidth="8.5703125" defaultRowHeight="15" x14ac:dyDescent="0.25"/>
  <cols>
    <col min="1" max="1" width="7.42578125" customWidth="1"/>
    <col min="2" max="3" width="8.42578125" customWidth="1"/>
    <col min="4" max="7" width="25.28515625" customWidth="1"/>
  </cols>
  <sheetData>
    <row r="1" spans="1:7" ht="42" customHeight="1" x14ac:dyDescent="0.25">
      <c r="A1" s="201" t="s">
        <v>93</v>
      </c>
      <c r="B1" s="201"/>
      <c r="C1" s="201"/>
      <c r="D1" s="201"/>
      <c r="E1" s="201"/>
      <c r="F1" s="201"/>
      <c r="G1" s="201"/>
    </row>
    <row r="2" spans="1:7" ht="18" customHeight="1" x14ac:dyDescent="0.25">
      <c r="A2" s="2"/>
      <c r="B2" s="2"/>
      <c r="C2" s="2"/>
      <c r="D2" s="2"/>
      <c r="E2" s="2"/>
      <c r="F2" s="2"/>
      <c r="G2" s="2"/>
    </row>
    <row r="3" spans="1:7" ht="15.75" customHeight="1" x14ac:dyDescent="0.25">
      <c r="A3" s="201" t="s">
        <v>0</v>
      </c>
      <c r="B3" s="201"/>
      <c r="C3" s="201"/>
      <c r="D3" s="201"/>
      <c r="E3" s="201"/>
      <c r="F3" s="201"/>
      <c r="G3" s="201"/>
    </row>
    <row r="4" spans="1:7" ht="18" x14ac:dyDescent="0.25">
      <c r="A4" s="2"/>
      <c r="B4" s="2"/>
      <c r="C4" s="2"/>
      <c r="D4" s="2"/>
      <c r="E4" s="2"/>
      <c r="F4" s="3"/>
      <c r="G4" s="3"/>
    </row>
    <row r="5" spans="1:7" ht="18" customHeight="1" x14ac:dyDescent="0.25">
      <c r="A5" s="201" t="s">
        <v>99</v>
      </c>
      <c r="B5" s="201"/>
      <c r="C5" s="201"/>
      <c r="D5" s="201"/>
      <c r="E5" s="201"/>
      <c r="F5" s="201"/>
      <c r="G5" s="201"/>
    </row>
    <row r="6" spans="1:7" ht="18" x14ac:dyDescent="0.25">
      <c r="A6" s="2"/>
      <c r="B6" s="2"/>
      <c r="C6" s="2"/>
      <c r="D6" s="2"/>
      <c r="E6" s="2"/>
      <c r="F6" s="3"/>
      <c r="G6" s="3"/>
    </row>
    <row r="7" spans="1:7" x14ac:dyDescent="0.25">
      <c r="A7" s="43" t="s">
        <v>30</v>
      </c>
      <c r="B7" s="44" t="s">
        <v>31</v>
      </c>
      <c r="C7" s="44" t="s">
        <v>60</v>
      </c>
      <c r="D7" s="44" t="s">
        <v>95</v>
      </c>
      <c r="E7" s="43" t="s">
        <v>33</v>
      </c>
      <c r="F7" s="43" t="s">
        <v>4</v>
      </c>
      <c r="G7" s="43" t="s">
        <v>61</v>
      </c>
    </row>
    <row r="8" spans="1:7" ht="25.5" x14ac:dyDescent="0.25">
      <c r="A8" s="71">
        <v>8</v>
      </c>
      <c r="B8" s="71"/>
      <c r="C8" s="71"/>
      <c r="D8" s="71" t="s">
        <v>96</v>
      </c>
      <c r="E8" s="74">
        <v>27000</v>
      </c>
      <c r="F8" s="74">
        <v>0</v>
      </c>
      <c r="G8" s="74">
        <v>27000</v>
      </c>
    </row>
    <row r="9" spans="1:7" x14ac:dyDescent="0.25">
      <c r="A9" s="71"/>
      <c r="B9" s="73">
        <v>84</v>
      </c>
      <c r="C9" s="73"/>
      <c r="D9" s="73" t="s">
        <v>56</v>
      </c>
      <c r="E9" s="72">
        <v>27000</v>
      </c>
      <c r="F9" s="72">
        <v>0</v>
      </c>
      <c r="G9" s="72">
        <v>27000</v>
      </c>
    </row>
    <row r="10" spans="1:7" ht="25.5" x14ac:dyDescent="0.25">
      <c r="A10" s="71"/>
      <c r="B10" s="73"/>
      <c r="C10" s="73">
        <v>81</v>
      </c>
      <c r="D10" s="73" t="s">
        <v>70</v>
      </c>
      <c r="E10" s="72">
        <v>27000</v>
      </c>
      <c r="F10" s="72">
        <v>0</v>
      </c>
      <c r="G10" s="72">
        <v>27000</v>
      </c>
    </row>
    <row r="11" spans="1:7" ht="25.5" x14ac:dyDescent="0.25">
      <c r="A11" s="77">
        <v>5</v>
      </c>
      <c r="B11" s="80"/>
      <c r="C11" s="80"/>
      <c r="D11" s="82" t="s">
        <v>97</v>
      </c>
      <c r="E11" s="74">
        <v>7600</v>
      </c>
      <c r="F11" s="74">
        <v>0</v>
      </c>
      <c r="G11" s="74">
        <v>7600</v>
      </c>
    </row>
    <row r="12" spans="1:7" ht="25.5" x14ac:dyDescent="0.25">
      <c r="A12" s="77"/>
      <c r="B12" s="79">
        <v>54</v>
      </c>
      <c r="C12" s="80"/>
      <c r="D12" s="81" t="s">
        <v>98</v>
      </c>
      <c r="E12" s="74">
        <v>7600</v>
      </c>
      <c r="F12" s="74">
        <v>0</v>
      </c>
      <c r="G12" s="74">
        <v>7600</v>
      </c>
    </row>
    <row r="13" spans="1:7" x14ac:dyDescent="0.25">
      <c r="A13" s="73"/>
      <c r="B13" s="73"/>
      <c r="C13" s="73">
        <v>31</v>
      </c>
      <c r="D13" s="81" t="s">
        <v>66</v>
      </c>
      <c r="E13" s="72">
        <v>7600</v>
      </c>
      <c r="F13" s="72">
        <v>0</v>
      </c>
      <c r="G13" s="72">
        <v>7600</v>
      </c>
    </row>
  </sheetData>
  <mergeCells count="3">
    <mergeCell ref="A1:G1"/>
    <mergeCell ref="A3:G3"/>
    <mergeCell ref="A5:G5"/>
  </mergeCells>
  <pageMargins left="0.7" right="0.7" top="0.75" bottom="0.75" header="0.51180555555555496" footer="0.51180555555555496"/>
  <pageSetup paperSize="9" firstPageNumber="0" orientation="landscape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9"/>
  <sheetViews>
    <sheetView tabSelected="1" zoomScaleNormal="100" workbookViewId="0">
      <selection activeCell="K181" sqref="K181"/>
    </sheetView>
  </sheetViews>
  <sheetFormatPr defaultColWidth="8.5703125" defaultRowHeight="15" x14ac:dyDescent="0.25"/>
  <cols>
    <col min="1" max="1" width="7.42578125" customWidth="1"/>
    <col min="2" max="2" width="4.7109375" customWidth="1"/>
    <col min="3" max="3" width="6.5703125" customWidth="1"/>
    <col min="4" max="4" width="29.28515625" style="106" customWidth="1"/>
    <col min="5" max="5" width="15.42578125" customWidth="1"/>
    <col min="6" max="6" width="12.85546875" customWidth="1"/>
    <col min="7" max="7" width="16" customWidth="1"/>
    <col min="8" max="8" width="11.85546875" style="107" customWidth="1"/>
  </cols>
  <sheetData>
    <row r="1" spans="1:8" ht="42" customHeight="1" x14ac:dyDescent="0.25">
      <c r="A1" s="108" t="s">
        <v>100</v>
      </c>
      <c r="B1" s="108"/>
      <c r="C1" s="108"/>
      <c r="D1" s="108"/>
      <c r="E1" s="108"/>
      <c r="F1" s="109"/>
      <c r="G1" s="109"/>
      <c r="H1" s="110"/>
    </row>
    <row r="2" spans="1:8" ht="18" x14ac:dyDescent="0.25">
      <c r="A2" s="111"/>
      <c r="B2" s="111"/>
      <c r="C2" s="111"/>
      <c r="D2" s="112"/>
      <c r="E2" s="113"/>
      <c r="F2" s="113"/>
      <c r="G2" s="113"/>
      <c r="H2" s="114"/>
    </row>
    <row r="3" spans="1:8" ht="18" customHeight="1" x14ac:dyDescent="0.25">
      <c r="A3" s="210" t="s">
        <v>101</v>
      </c>
      <c r="B3" s="210"/>
      <c r="C3" s="210"/>
      <c r="D3" s="210"/>
      <c r="E3" s="210"/>
      <c r="F3" s="115"/>
      <c r="G3" s="115"/>
      <c r="H3" s="116"/>
    </row>
    <row r="4" spans="1:8" ht="18" x14ac:dyDescent="0.25">
      <c r="A4" s="2"/>
      <c r="B4" s="2"/>
      <c r="C4" s="2"/>
      <c r="D4" s="117"/>
      <c r="E4" s="3"/>
      <c r="F4" s="3"/>
      <c r="G4" s="3"/>
      <c r="H4" s="118"/>
    </row>
    <row r="5" spans="1:8" ht="28.5" customHeight="1" x14ac:dyDescent="0.25">
      <c r="A5" s="211" t="s">
        <v>102</v>
      </c>
      <c r="B5" s="211"/>
      <c r="C5" s="211"/>
      <c r="D5" s="70" t="s">
        <v>103</v>
      </c>
      <c r="E5" s="43" t="s">
        <v>33</v>
      </c>
      <c r="F5" s="43" t="s">
        <v>104</v>
      </c>
      <c r="G5" s="43" t="s">
        <v>61</v>
      </c>
      <c r="H5" s="119" t="s">
        <v>105</v>
      </c>
    </row>
    <row r="6" spans="1:8" ht="22.5" customHeight="1" x14ac:dyDescent="0.25">
      <c r="A6" s="212" t="s">
        <v>106</v>
      </c>
      <c r="B6" s="212"/>
      <c r="C6" s="212"/>
      <c r="D6" s="70"/>
      <c r="E6" s="43"/>
      <c r="F6" s="43"/>
      <c r="G6" s="43"/>
      <c r="H6" s="119"/>
    </row>
    <row r="7" spans="1:8" ht="25.5" customHeight="1" x14ac:dyDescent="0.25">
      <c r="A7" s="213" t="s">
        <v>107</v>
      </c>
      <c r="B7" s="213"/>
      <c r="C7" s="213"/>
      <c r="D7" s="70" t="s">
        <v>108</v>
      </c>
      <c r="E7" s="43"/>
      <c r="F7" s="43"/>
      <c r="G7" s="43"/>
      <c r="H7" s="119"/>
    </row>
    <row r="8" spans="1:8" ht="38.25" customHeight="1" x14ac:dyDescent="0.25">
      <c r="A8" s="214" t="s">
        <v>109</v>
      </c>
      <c r="B8" s="214"/>
      <c r="C8" s="214"/>
      <c r="D8" s="214"/>
      <c r="E8" s="120">
        <v>2848107.07</v>
      </c>
      <c r="F8" s="120">
        <v>27000</v>
      </c>
      <c r="G8" s="120">
        <v>2875107.07</v>
      </c>
      <c r="H8" s="119">
        <f t="shared" ref="H8:H21" si="0">AVERAGE(G8/E8)</f>
        <v>1.009479980680642</v>
      </c>
    </row>
    <row r="9" spans="1:8" ht="25.5" customHeight="1" x14ac:dyDescent="0.25">
      <c r="A9" s="121"/>
      <c r="B9" s="122">
        <v>11</v>
      </c>
      <c r="C9" s="123"/>
      <c r="D9" s="124" t="s">
        <v>68</v>
      </c>
      <c r="E9" s="120">
        <v>2500</v>
      </c>
      <c r="F9" s="120">
        <v>0</v>
      </c>
      <c r="G9" s="120">
        <v>2500</v>
      </c>
      <c r="H9" s="119">
        <f t="shared" si="0"/>
        <v>1</v>
      </c>
    </row>
    <row r="10" spans="1:8" ht="25.5" customHeight="1" x14ac:dyDescent="0.25">
      <c r="A10" s="121"/>
      <c r="B10" s="122">
        <v>112</v>
      </c>
      <c r="C10" s="123"/>
      <c r="D10" s="124" t="s">
        <v>176</v>
      </c>
      <c r="E10" s="120">
        <v>85164.09</v>
      </c>
      <c r="F10" s="120">
        <v>0</v>
      </c>
      <c r="G10" s="120">
        <v>85164.09</v>
      </c>
      <c r="H10" s="119">
        <f t="shared" si="0"/>
        <v>1</v>
      </c>
    </row>
    <row r="11" spans="1:8" ht="25.5" customHeight="1" x14ac:dyDescent="0.25">
      <c r="A11" s="121"/>
      <c r="B11" s="122">
        <v>31</v>
      </c>
      <c r="C11" s="123"/>
      <c r="D11" s="124" t="s">
        <v>66</v>
      </c>
      <c r="E11" s="120">
        <v>107470</v>
      </c>
      <c r="F11" s="120">
        <v>0</v>
      </c>
      <c r="G11" s="120">
        <v>107470</v>
      </c>
      <c r="H11" s="119">
        <f t="shared" si="0"/>
        <v>1</v>
      </c>
    </row>
    <row r="12" spans="1:8" ht="25.5" customHeight="1" x14ac:dyDescent="0.25">
      <c r="A12" s="121"/>
      <c r="B12" s="122">
        <v>432</v>
      </c>
      <c r="C12" s="123"/>
      <c r="D12" s="124" t="s">
        <v>65</v>
      </c>
      <c r="E12" s="120">
        <v>31082.720000000001</v>
      </c>
      <c r="F12" s="120">
        <v>0</v>
      </c>
      <c r="G12" s="120">
        <v>31082.720000000001</v>
      </c>
      <c r="H12" s="119">
        <f t="shared" si="0"/>
        <v>1</v>
      </c>
    </row>
    <row r="13" spans="1:8" ht="25.5" customHeight="1" x14ac:dyDescent="0.25">
      <c r="A13" s="121"/>
      <c r="B13" s="122">
        <v>5011</v>
      </c>
      <c r="C13" s="123"/>
      <c r="D13" s="124" t="s">
        <v>182</v>
      </c>
      <c r="E13" s="120">
        <v>2421350</v>
      </c>
      <c r="F13" s="120">
        <v>0</v>
      </c>
      <c r="G13" s="120">
        <v>2421350</v>
      </c>
      <c r="H13" s="119">
        <f t="shared" si="0"/>
        <v>1</v>
      </c>
    </row>
    <row r="14" spans="1:8" ht="36.75" customHeight="1" x14ac:dyDescent="0.25">
      <c r="A14" s="215">
        <v>50112</v>
      </c>
      <c r="B14" s="215"/>
      <c r="C14" s="215"/>
      <c r="D14" s="124" t="s">
        <v>184</v>
      </c>
      <c r="E14" s="120">
        <v>69590.36</v>
      </c>
      <c r="F14" s="120">
        <v>0</v>
      </c>
      <c r="G14" s="120">
        <v>69590.36</v>
      </c>
      <c r="H14" s="119">
        <f t="shared" si="0"/>
        <v>1</v>
      </c>
    </row>
    <row r="15" spans="1:8" ht="54" customHeight="1" x14ac:dyDescent="0.25">
      <c r="A15" s="215">
        <v>50112</v>
      </c>
      <c r="B15" s="215"/>
      <c r="C15" s="215"/>
      <c r="D15" s="124" t="s">
        <v>183</v>
      </c>
      <c r="E15" s="120">
        <v>59338.75</v>
      </c>
      <c r="F15" s="120">
        <v>0</v>
      </c>
      <c r="G15" s="120">
        <v>59338.75</v>
      </c>
      <c r="H15" s="119">
        <f t="shared" si="0"/>
        <v>1</v>
      </c>
    </row>
    <row r="16" spans="1:8" ht="25.5" customHeight="1" x14ac:dyDescent="0.25">
      <c r="A16" s="125"/>
      <c r="B16" s="122">
        <v>510</v>
      </c>
      <c r="C16" s="126"/>
      <c r="D16" s="124" t="s">
        <v>62</v>
      </c>
      <c r="E16" s="120">
        <v>12179</v>
      </c>
      <c r="F16" s="120">
        <v>0</v>
      </c>
      <c r="G16" s="120">
        <v>12179</v>
      </c>
      <c r="H16" s="119">
        <f t="shared" si="0"/>
        <v>1</v>
      </c>
    </row>
    <row r="17" spans="1:8" ht="25.5" customHeight="1" x14ac:dyDescent="0.25">
      <c r="A17" s="121"/>
      <c r="B17" s="122">
        <v>61</v>
      </c>
      <c r="C17" s="123"/>
      <c r="D17" s="124" t="s">
        <v>55</v>
      </c>
      <c r="E17" s="120">
        <v>1350.75</v>
      </c>
      <c r="F17" s="120">
        <v>0</v>
      </c>
      <c r="G17" s="120">
        <v>1350.75</v>
      </c>
      <c r="H17" s="119">
        <f t="shared" si="0"/>
        <v>1</v>
      </c>
    </row>
    <row r="18" spans="1:8" ht="25.5" customHeight="1" x14ac:dyDescent="0.25">
      <c r="A18" s="121"/>
      <c r="B18" s="122">
        <v>63</v>
      </c>
      <c r="C18" s="123"/>
      <c r="D18" s="124" t="s">
        <v>67</v>
      </c>
      <c r="E18" s="120">
        <v>0</v>
      </c>
      <c r="F18" s="120">
        <v>0</v>
      </c>
      <c r="G18" s="120">
        <v>0</v>
      </c>
      <c r="H18" s="119">
        <v>0</v>
      </c>
    </row>
    <row r="19" spans="1:8" ht="25.5" customHeight="1" x14ac:dyDescent="0.25">
      <c r="A19" s="121"/>
      <c r="B19" s="122">
        <v>81</v>
      </c>
      <c r="C19" s="123"/>
      <c r="D19" s="124" t="s">
        <v>56</v>
      </c>
      <c r="E19" s="120">
        <v>0</v>
      </c>
      <c r="F19" s="120">
        <v>27000</v>
      </c>
      <c r="G19" s="120">
        <v>27000</v>
      </c>
      <c r="H19" s="119">
        <v>0</v>
      </c>
    </row>
    <row r="20" spans="1:8" ht="64.5" customHeight="1" x14ac:dyDescent="0.25">
      <c r="A20" s="121"/>
      <c r="B20" s="122">
        <v>521</v>
      </c>
      <c r="C20" s="123"/>
      <c r="D20" s="124" t="s">
        <v>110</v>
      </c>
      <c r="E20" s="120">
        <v>1328</v>
      </c>
      <c r="F20" s="120">
        <v>0</v>
      </c>
      <c r="G20" s="120">
        <v>1328</v>
      </c>
      <c r="H20" s="119">
        <f t="shared" si="0"/>
        <v>1</v>
      </c>
    </row>
    <row r="21" spans="1:8" ht="25.5" customHeight="1" x14ac:dyDescent="0.25">
      <c r="A21" s="121"/>
      <c r="B21" s="122">
        <v>922</v>
      </c>
      <c r="C21" s="123"/>
      <c r="D21" s="124" t="s">
        <v>111</v>
      </c>
      <c r="E21" s="120">
        <v>56753.4</v>
      </c>
      <c r="F21" s="120">
        <v>0</v>
      </c>
      <c r="G21" s="120">
        <v>56753.4</v>
      </c>
      <c r="H21" s="119">
        <f t="shared" si="0"/>
        <v>1</v>
      </c>
    </row>
    <row r="22" spans="1:8" ht="21.75" customHeight="1" x14ac:dyDescent="0.25">
      <c r="A22" s="127"/>
      <c r="B22" s="128"/>
      <c r="C22" s="129"/>
      <c r="D22" s="130"/>
      <c r="E22" s="131"/>
      <c r="F22" s="131"/>
      <c r="G22" s="131"/>
      <c r="H22" s="191"/>
    </row>
    <row r="23" spans="1:8" ht="26.25" customHeight="1" x14ac:dyDescent="0.25">
      <c r="A23" s="216" t="s">
        <v>112</v>
      </c>
      <c r="B23" s="216"/>
      <c r="C23" s="216"/>
      <c r="D23" s="132" t="s">
        <v>113</v>
      </c>
      <c r="E23" s="50"/>
      <c r="F23" s="50"/>
      <c r="G23" s="50"/>
      <c r="H23" s="191"/>
    </row>
    <row r="24" spans="1:8" ht="34.5" customHeight="1" x14ac:dyDescent="0.25">
      <c r="A24" s="217" t="s">
        <v>114</v>
      </c>
      <c r="B24" s="217"/>
      <c r="C24" s="217"/>
      <c r="D24" s="133" t="s">
        <v>115</v>
      </c>
      <c r="E24" s="134"/>
      <c r="F24" s="134"/>
      <c r="G24" s="134"/>
      <c r="H24" s="119"/>
    </row>
    <row r="25" spans="1:8" x14ac:dyDescent="0.25">
      <c r="A25" s="211"/>
      <c r="B25" s="211"/>
      <c r="C25" s="211"/>
      <c r="D25" s="133"/>
      <c r="E25" s="134"/>
      <c r="F25" s="134"/>
      <c r="G25" s="134"/>
      <c r="H25" s="119"/>
    </row>
    <row r="26" spans="1:8" ht="24" customHeight="1" x14ac:dyDescent="0.25">
      <c r="A26" s="218" t="s">
        <v>185</v>
      </c>
      <c r="B26" s="218"/>
      <c r="C26" s="218"/>
      <c r="D26" s="124" t="s">
        <v>184</v>
      </c>
      <c r="E26" s="136"/>
      <c r="F26" s="136"/>
      <c r="G26" s="136"/>
      <c r="H26" s="119"/>
    </row>
    <row r="27" spans="1:8" x14ac:dyDescent="0.25">
      <c r="A27" s="137">
        <v>3</v>
      </c>
      <c r="B27" s="138"/>
      <c r="C27" s="139"/>
      <c r="D27" s="132" t="s">
        <v>46</v>
      </c>
      <c r="E27" s="74">
        <v>47012.959999999999</v>
      </c>
      <c r="F27" s="74">
        <v>0</v>
      </c>
      <c r="G27" s="74">
        <v>47012.959999999999</v>
      </c>
      <c r="H27" s="119">
        <f>AVERAGE(G27/E27)</f>
        <v>1</v>
      </c>
    </row>
    <row r="28" spans="1:8" x14ac:dyDescent="0.25">
      <c r="A28" s="140">
        <v>32</v>
      </c>
      <c r="B28" s="141"/>
      <c r="C28" s="142"/>
      <c r="D28" s="132" t="s">
        <v>48</v>
      </c>
      <c r="E28" s="74">
        <v>46762.96</v>
      </c>
      <c r="F28" s="74">
        <v>0</v>
      </c>
      <c r="G28" s="74">
        <v>46762.96</v>
      </c>
      <c r="H28" s="119">
        <f>AVERAGE(G28/E28)</f>
        <v>1</v>
      </c>
    </row>
    <row r="29" spans="1:8" x14ac:dyDescent="0.25">
      <c r="A29" s="148">
        <v>34</v>
      </c>
      <c r="B29" s="145"/>
      <c r="C29" s="146"/>
      <c r="D29" s="149" t="s">
        <v>116</v>
      </c>
      <c r="E29" s="74">
        <v>250</v>
      </c>
      <c r="F29" s="74">
        <v>0</v>
      </c>
      <c r="G29" s="74">
        <v>250</v>
      </c>
      <c r="H29" s="119">
        <f>AVERAGE(G29/E29)</f>
        <v>1</v>
      </c>
    </row>
    <row r="30" spans="1:8" ht="18.75" customHeight="1" x14ac:dyDescent="0.25">
      <c r="A30" s="219" t="s">
        <v>117</v>
      </c>
      <c r="B30" s="219"/>
      <c r="C30" s="219"/>
      <c r="D30" s="150" t="s">
        <v>118</v>
      </c>
      <c r="E30" s="134"/>
      <c r="F30" s="134"/>
      <c r="G30" s="134"/>
      <c r="H30" s="119"/>
    </row>
    <row r="31" spans="1:8" x14ac:dyDescent="0.25">
      <c r="A31" s="137">
        <v>3</v>
      </c>
      <c r="B31" s="145"/>
      <c r="C31" s="146"/>
      <c r="D31" s="132" t="s">
        <v>46</v>
      </c>
      <c r="E31" s="72">
        <v>0</v>
      </c>
      <c r="F31" s="72">
        <v>0</v>
      </c>
      <c r="G31" s="72">
        <v>0</v>
      </c>
      <c r="H31" s="119"/>
    </row>
    <row r="32" spans="1:8" x14ac:dyDescent="0.25">
      <c r="A32" s="144"/>
      <c r="B32" s="145"/>
      <c r="C32" s="146"/>
      <c r="D32" s="151"/>
      <c r="E32" s="72"/>
      <c r="F32" s="72"/>
      <c r="G32" s="72"/>
      <c r="H32" s="119"/>
    </row>
    <row r="33" spans="1:23" x14ac:dyDescent="0.25">
      <c r="A33" s="219" t="s">
        <v>186</v>
      </c>
      <c r="B33" s="219"/>
      <c r="C33" s="219"/>
      <c r="D33" s="150" t="s">
        <v>176</v>
      </c>
      <c r="E33" s="134"/>
      <c r="F33" s="134"/>
      <c r="G33" s="134"/>
      <c r="H33" s="119"/>
    </row>
    <row r="34" spans="1:23" x14ac:dyDescent="0.25">
      <c r="A34" s="137">
        <v>3</v>
      </c>
      <c r="B34" s="138"/>
      <c r="C34" s="139"/>
      <c r="D34" s="132" t="s">
        <v>46</v>
      </c>
      <c r="E34" s="74">
        <v>85164.09</v>
      </c>
      <c r="F34" s="74">
        <v>0</v>
      </c>
      <c r="G34" s="74">
        <v>85164.09</v>
      </c>
      <c r="H34" s="119">
        <f t="shared" ref="H34:H35" si="1">AVERAGE(G34/E34)</f>
        <v>1</v>
      </c>
    </row>
    <row r="35" spans="1:23" x14ac:dyDescent="0.25">
      <c r="A35" s="140">
        <v>32</v>
      </c>
      <c r="B35" s="141"/>
      <c r="C35" s="142"/>
      <c r="D35" s="132" t="s">
        <v>48</v>
      </c>
      <c r="E35" s="74">
        <v>85164.09</v>
      </c>
      <c r="F35" s="74">
        <v>0</v>
      </c>
      <c r="G35" s="74">
        <v>85164.09</v>
      </c>
      <c r="H35" s="119">
        <f t="shared" si="1"/>
        <v>1</v>
      </c>
    </row>
    <row r="36" spans="1:23" x14ac:dyDescent="0.25">
      <c r="A36" s="144"/>
      <c r="B36" s="145"/>
      <c r="C36" s="146"/>
      <c r="D36" s="151"/>
      <c r="E36" s="72"/>
      <c r="F36" s="72"/>
      <c r="G36" s="72"/>
      <c r="H36" s="119"/>
    </row>
    <row r="37" spans="1:23" ht="45.75" customHeight="1" x14ac:dyDescent="0.25">
      <c r="A37" s="220" t="s">
        <v>120</v>
      </c>
      <c r="B37" s="220"/>
      <c r="C37" s="220"/>
      <c r="D37" s="151" t="s">
        <v>121</v>
      </c>
      <c r="E37" s="72"/>
      <c r="F37" s="72"/>
      <c r="G37" s="72"/>
      <c r="H37" s="119"/>
    </row>
    <row r="38" spans="1:23" ht="33.75" customHeight="1" x14ac:dyDescent="0.25">
      <c r="A38" s="221" t="s">
        <v>187</v>
      </c>
      <c r="B38" s="221"/>
      <c r="C38" s="221"/>
      <c r="D38" s="198" t="s">
        <v>188</v>
      </c>
      <c r="E38" s="134">
        <v>59338.75</v>
      </c>
      <c r="F38" s="134">
        <v>0</v>
      </c>
      <c r="G38" s="134">
        <v>59338.75</v>
      </c>
      <c r="H38" s="119">
        <f t="shared" ref="H38:H40" si="2">AVERAGE(G38/E38)</f>
        <v>1</v>
      </c>
    </row>
    <row r="39" spans="1:23" ht="24" x14ac:dyDescent="0.25">
      <c r="A39" s="148">
        <v>4</v>
      </c>
      <c r="B39" s="152"/>
      <c r="C39" s="153"/>
      <c r="D39" s="132" t="s">
        <v>52</v>
      </c>
      <c r="E39" s="74">
        <v>59338.75</v>
      </c>
      <c r="F39" s="74">
        <v>0</v>
      </c>
      <c r="G39" s="74">
        <v>59338.75</v>
      </c>
      <c r="H39" s="119">
        <f t="shared" si="2"/>
        <v>1</v>
      </c>
    </row>
    <row r="40" spans="1:23" ht="35.25" customHeight="1" x14ac:dyDescent="0.25">
      <c r="A40" s="148">
        <v>42</v>
      </c>
      <c r="B40" s="152"/>
      <c r="C40" s="153"/>
      <c r="D40" s="132" t="s">
        <v>53</v>
      </c>
      <c r="E40" s="72">
        <v>59338.75</v>
      </c>
      <c r="F40" s="72">
        <v>0</v>
      </c>
      <c r="G40" s="72">
        <v>59338.75</v>
      </c>
      <c r="H40" s="119">
        <f t="shared" si="2"/>
        <v>1</v>
      </c>
    </row>
    <row r="41" spans="1:23" ht="15" customHeight="1" x14ac:dyDescent="0.25">
      <c r="A41" s="216"/>
      <c r="B41" s="216"/>
      <c r="C41" s="216"/>
      <c r="D41" s="132"/>
      <c r="E41" s="72"/>
      <c r="F41" s="72"/>
      <c r="G41" s="72"/>
      <c r="H41" s="119"/>
    </row>
    <row r="42" spans="1:23" ht="27" customHeight="1" x14ac:dyDescent="0.25">
      <c r="A42" s="217" t="s">
        <v>122</v>
      </c>
      <c r="B42" s="217"/>
      <c r="C42" s="217"/>
      <c r="D42" s="133" t="s">
        <v>123</v>
      </c>
      <c r="E42" s="134">
        <v>22577.4</v>
      </c>
      <c r="F42" s="134">
        <v>0</v>
      </c>
      <c r="G42" s="134">
        <v>22577.4</v>
      </c>
      <c r="H42" s="155">
        <f>AVERAGE(G42/E42)</f>
        <v>1</v>
      </c>
      <c r="W42" t="s">
        <v>58</v>
      </c>
    </row>
    <row r="43" spans="1:23" ht="24.75" customHeight="1" x14ac:dyDescent="0.25">
      <c r="A43" s="221" t="s">
        <v>185</v>
      </c>
      <c r="B43" s="221"/>
      <c r="C43" s="221"/>
      <c r="D43" s="124" t="s">
        <v>184</v>
      </c>
      <c r="E43" s="134"/>
      <c r="F43" s="134"/>
      <c r="G43" s="134"/>
      <c r="H43" s="119"/>
    </row>
    <row r="44" spans="1:23" x14ac:dyDescent="0.25">
      <c r="A44" s="157">
        <v>3</v>
      </c>
      <c r="B44" s="158"/>
      <c r="C44" s="159"/>
      <c r="D44" s="132" t="s">
        <v>46</v>
      </c>
      <c r="E44" s="72">
        <v>22577.4</v>
      </c>
      <c r="F44" s="72">
        <v>0</v>
      </c>
      <c r="G44" s="72">
        <v>22577.4</v>
      </c>
      <c r="H44" s="119">
        <f t="shared" ref="H44:H45" si="3">AVERAGE(G44/E44)</f>
        <v>1</v>
      </c>
    </row>
    <row r="45" spans="1:23" x14ac:dyDescent="0.25">
      <c r="A45" s="157">
        <v>32</v>
      </c>
      <c r="B45" s="158"/>
      <c r="C45" s="159"/>
      <c r="D45" s="132" t="s">
        <v>48</v>
      </c>
      <c r="E45" s="74">
        <v>22577.4</v>
      </c>
      <c r="F45" s="74">
        <v>0</v>
      </c>
      <c r="G45" s="74">
        <v>22577.4</v>
      </c>
      <c r="H45" s="119">
        <f t="shared" si="3"/>
        <v>1</v>
      </c>
    </row>
    <row r="46" spans="1:23" x14ac:dyDescent="0.25">
      <c r="A46" s="144"/>
      <c r="B46" s="154"/>
      <c r="C46" s="153"/>
      <c r="D46" s="151"/>
      <c r="E46" s="72"/>
      <c r="F46" s="72"/>
      <c r="G46" s="72"/>
      <c r="H46" s="119"/>
    </row>
    <row r="47" spans="1:23" ht="15" customHeight="1" x14ac:dyDescent="0.25">
      <c r="A47" s="205" t="s">
        <v>124</v>
      </c>
      <c r="B47" s="205"/>
      <c r="C47" s="205"/>
      <c r="D47" s="150"/>
      <c r="E47" s="160"/>
      <c r="F47" s="160"/>
      <c r="G47" s="160"/>
      <c r="H47" s="119"/>
    </row>
    <row r="48" spans="1:23" ht="30" customHeight="1" x14ac:dyDescent="0.25">
      <c r="A48" s="222" t="s">
        <v>125</v>
      </c>
      <c r="B48" s="222"/>
      <c r="C48" s="222"/>
      <c r="D48" s="133" t="s">
        <v>126</v>
      </c>
      <c r="E48" s="134">
        <v>144921.84</v>
      </c>
      <c r="F48" s="134">
        <v>0</v>
      </c>
      <c r="G48" s="134">
        <v>144921.84</v>
      </c>
      <c r="H48" s="155">
        <f>AVERAGE(G48/E48)</f>
        <v>1</v>
      </c>
    </row>
    <row r="49" spans="1:8" ht="27.75" customHeight="1" x14ac:dyDescent="0.25">
      <c r="A49" s="223" t="s">
        <v>127</v>
      </c>
      <c r="B49" s="223"/>
      <c r="C49" s="223"/>
      <c r="D49" s="161" t="s">
        <v>128</v>
      </c>
      <c r="E49" s="72">
        <v>107470</v>
      </c>
      <c r="F49" s="72">
        <v>0</v>
      </c>
      <c r="G49" s="72">
        <v>107470</v>
      </c>
      <c r="H49" s="155">
        <f>AVERAGE(G49/E49)</f>
        <v>1</v>
      </c>
    </row>
    <row r="50" spans="1:8" x14ac:dyDescent="0.25">
      <c r="A50" s="224"/>
      <c r="B50" s="224"/>
      <c r="C50" s="224"/>
      <c r="D50" s="143"/>
      <c r="E50" s="72"/>
      <c r="F50" s="72"/>
      <c r="G50" s="72"/>
      <c r="H50" s="119"/>
    </row>
    <row r="51" spans="1:8" x14ac:dyDescent="0.25">
      <c r="A51" s="148">
        <v>3</v>
      </c>
      <c r="B51" s="145"/>
      <c r="C51" s="146"/>
      <c r="D51" s="149" t="s">
        <v>57</v>
      </c>
      <c r="E51" s="74">
        <v>79770</v>
      </c>
      <c r="F51" s="74">
        <v>11800</v>
      </c>
      <c r="G51" s="74">
        <v>91570</v>
      </c>
      <c r="H51" s="119">
        <f t="shared" ref="H51:H53" si="4">AVERAGE(G51/E51)</f>
        <v>1.1479252851949355</v>
      </c>
    </row>
    <row r="52" spans="1:8" x14ac:dyDescent="0.25">
      <c r="A52" s="148">
        <v>31</v>
      </c>
      <c r="B52" s="145"/>
      <c r="C52" s="146"/>
      <c r="D52" s="149" t="s">
        <v>47</v>
      </c>
      <c r="E52" s="74">
        <v>6990</v>
      </c>
      <c r="F52" s="74">
        <v>0</v>
      </c>
      <c r="G52" s="74">
        <v>6990</v>
      </c>
      <c r="H52" s="119">
        <f t="shared" si="4"/>
        <v>1</v>
      </c>
    </row>
    <row r="53" spans="1:8" x14ac:dyDescent="0.25">
      <c r="A53" s="148">
        <v>32</v>
      </c>
      <c r="B53" s="145"/>
      <c r="C53" s="146"/>
      <c r="D53" s="149" t="s">
        <v>48</v>
      </c>
      <c r="E53" s="74">
        <v>71450</v>
      </c>
      <c r="F53" s="74">
        <v>11800</v>
      </c>
      <c r="G53" s="74">
        <v>83250</v>
      </c>
      <c r="H53" s="119">
        <f t="shared" si="4"/>
        <v>1.165150454863541</v>
      </c>
    </row>
    <row r="54" spans="1:8" x14ac:dyDescent="0.25">
      <c r="A54" s="148">
        <v>34</v>
      </c>
      <c r="B54" s="145"/>
      <c r="C54" s="146"/>
      <c r="D54" s="149" t="s">
        <v>116</v>
      </c>
      <c r="E54" s="74">
        <v>1330</v>
      </c>
      <c r="F54" s="74">
        <v>0</v>
      </c>
      <c r="G54" s="74">
        <v>1330</v>
      </c>
      <c r="H54" s="119">
        <f t="shared" ref="H54" si="5">AVERAGE(G54/E54)</f>
        <v>1</v>
      </c>
    </row>
    <row r="55" spans="1:8" ht="24.75" x14ac:dyDescent="0.25">
      <c r="A55" s="148">
        <v>5</v>
      </c>
      <c r="B55" s="162"/>
      <c r="C55" s="163"/>
      <c r="D55" s="164" t="s">
        <v>129</v>
      </c>
      <c r="E55" s="74">
        <v>7600</v>
      </c>
      <c r="F55" s="74">
        <v>0</v>
      </c>
      <c r="G55" s="74">
        <v>7600</v>
      </c>
      <c r="H55" s="155">
        <f t="shared" ref="H55:H56" si="6">AVERAGE(G55/E55)</f>
        <v>1</v>
      </c>
    </row>
    <row r="56" spans="1:8" ht="24.75" x14ac:dyDescent="0.25">
      <c r="A56" s="148">
        <v>54</v>
      </c>
      <c r="B56" s="162"/>
      <c r="C56" s="163"/>
      <c r="D56" s="164" t="s">
        <v>84</v>
      </c>
      <c r="E56" s="74">
        <v>7600</v>
      </c>
      <c r="F56" s="74">
        <v>0</v>
      </c>
      <c r="G56" s="74">
        <v>7600</v>
      </c>
      <c r="H56" s="155">
        <f t="shared" si="6"/>
        <v>1</v>
      </c>
    </row>
    <row r="57" spans="1:8" ht="23.25" customHeight="1" x14ac:dyDescent="0.25">
      <c r="A57" s="216"/>
      <c r="B57" s="216"/>
      <c r="C57" s="216"/>
      <c r="D57" s="132" t="s">
        <v>130</v>
      </c>
      <c r="E57" s="72"/>
      <c r="F57" s="72"/>
      <c r="G57" s="72"/>
      <c r="H57" s="119"/>
    </row>
    <row r="58" spans="1:8" ht="28.5" customHeight="1" x14ac:dyDescent="0.25">
      <c r="A58" s="225" t="s">
        <v>131</v>
      </c>
      <c r="B58" s="225"/>
      <c r="C58" s="225"/>
      <c r="D58" s="133" t="s">
        <v>132</v>
      </c>
      <c r="E58" s="134"/>
      <c r="F58" s="134"/>
      <c r="G58" s="134"/>
      <c r="H58" s="119"/>
    </row>
    <row r="59" spans="1:8" ht="15" customHeight="1" x14ac:dyDescent="0.25">
      <c r="A59" s="218" t="s">
        <v>127</v>
      </c>
      <c r="B59" s="218"/>
      <c r="C59" s="218"/>
      <c r="D59" s="156" t="s">
        <v>133</v>
      </c>
      <c r="E59" s="134">
        <v>27700</v>
      </c>
      <c r="F59" s="134">
        <v>-19400</v>
      </c>
      <c r="G59" s="134">
        <v>8300</v>
      </c>
      <c r="H59" s="155">
        <f>AVERAGE(G59/E59)</f>
        <v>0.29963898916967507</v>
      </c>
    </row>
    <row r="60" spans="1:8" ht="24" x14ac:dyDescent="0.25">
      <c r="A60" s="148">
        <v>4</v>
      </c>
      <c r="B60" s="145"/>
      <c r="C60" s="146"/>
      <c r="D60" s="132" t="s">
        <v>52</v>
      </c>
      <c r="E60" s="72">
        <v>27700</v>
      </c>
      <c r="F60" s="72">
        <v>-19400</v>
      </c>
      <c r="G60" s="72">
        <v>8300</v>
      </c>
      <c r="H60" s="155">
        <f>AVERAGE(G60/E60)</f>
        <v>0.29963898916967507</v>
      </c>
    </row>
    <row r="61" spans="1:8" ht="24" x14ac:dyDescent="0.25">
      <c r="A61" s="137">
        <v>42</v>
      </c>
      <c r="B61" s="138"/>
      <c r="C61" s="139"/>
      <c r="D61" s="132" t="s">
        <v>53</v>
      </c>
      <c r="E61" s="74">
        <v>27700</v>
      </c>
      <c r="F61" s="74">
        <v>-19400</v>
      </c>
      <c r="G61" s="74">
        <v>8300</v>
      </c>
      <c r="H61" s="155">
        <f>AVERAGE(G61/E61)</f>
        <v>0.29963898916967507</v>
      </c>
    </row>
    <row r="62" spans="1:8" x14ac:dyDescent="0.25">
      <c r="A62" s="144"/>
      <c r="B62" s="145"/>
      <c r="C62" s="146"/>
      <c r="D62" s="151"/>
      <c r="E62" s="72"/>
      <c r="F62" s="72"/>
      <c r="G62" s="72"/>
      <c r="H62" s="119"/>
    </row>
    <row r="63" spans="1:8" x14ac:dyDescent="0.25">
      <c r="A63" s="226" t="s">
        <v>134</v>
      </c>
      <c r="B63" s="226"/>
      <c r="C63" s="226"/>
      <c r="D63" s="150" t="s">
        <v>70</v>
      </c>
      <c r="E63" s="134">
        <v>0</v>
      </c>
      <c r="F63" s="134">
        <v>27000</v>
      </c>
      <c r="G63" s="134">
        <v>27000</v>
      </c>
      <c r="H63" s="155">
        <v>0</v>
      </c>
    </row>
    <row r="64" spans="1:8" ht="24.75" x14ac:dyDescent="0.25">
      <c r="A64" s="148">
        <v>4</v>
      </c>
      <c r="B64" s="145"/>
      <c r="C64" s="146"/>
      <c r="D64" s="164" t="s">
        <v>52</v>
      </c>
      <c r="E64" s="74">
        <v>0</v>
      </c>
      <c r="F64" s="74">
        <v>27000</v>
      </c>
      <c r="G64" s="74">
        <v>27000</v>
      </c>
      <c r="H64" s="155">
        <v>0</v>
      </c>
    </row>
    <row r="65" spans="1:8" ht="30" customHeight="1" x14ac:dyDescent="0.25">
      <c r="A65" s="148">
        <v>42</v>
      </c>
      <c r="B65" s="145"/>
      <c r="C65" s="146"/>
      <c r="D65" s="164" t="s">
        <v>53</v>
      </c>
      <c r="E65" s="74">
        <v>0</v>
      </c>
      <c r="F65" s="74">
        <v>27000</v>
      </c>
      <c r="G65" s="74">
        <v>27000</v>
      </c>
      <c r="H65" s="155">
        <v>0</v>
      </c>
    </row>
    <row r="66" spans="1:8" x14ac:dyDescent="0.25">
      <c r="A66" s="224"/>
      <c r="B66" s="224"/>
      <c r="C66" s="224"/>
      <c r="D66" s="143"/>
      <c r="E66" s="72"/>
      <c r="F66" s="72"/>
      <c r="G66" s="72"/>
      <c r="H66" s="119"/>
    </row>
    <row r="67" spans="1:8" x14ac:dyDescent="0.25">
      <c r="A67" s="140">
        <v>92</v>
      </c>
      <c r="B67" s="154"/>
      <c r="C67" s="153"/>
      <c r="D67" s="132" t="s">
        <v>135</v>
      </c>
      <c r="E67" s="72"/>
      <c r="F67" s="72"/>
      <c r="G67" s="72"/>
      <c r="H67" s="119"/>
    </row>
    <row r="68" spans="1:8" ht="26.25" customHeight="1" x14ac:dyDescent="0.25">
      <c r="A68" s="218" t="s">
        <v>136</v>
      </c>
      <c r="B68" s="218"/>
      <c r="C68" s="218"/>
      <c r="D68" s="150" t="s">
        <v>137</v>
      </c>
      <c r="E68" s="134">
        <v>37451.839999999997</v>
      </c>
      <c r="F68" s="134">
        <v>0</v>
      </c>
      <c r="G68" s="134">
        <v>37451.839999999997</v>
      </c>
      <c r="H68" s="155">
        <f>AVERAGE(G68/E68)</f>
        <v>1</v>
      </c>
    </row>
    <row r="69" spans="1:8" x14ac:dyDescent="0.25">
      <c r="A69" s="166"/>
      <c r="B69" s="167"/>
      <c r="C69" s="168"/>
      <c r="D69" s="150"/>
      <c r="E69" s="134"/>
      <c r="F69" s="134"/>
      <c r="G69" s="134"/>
      <c r="H69" s="119"/>
    </row>
    <row r="70" spans="1:8" x14ac:dyDescent="0.25">
      <c r="A70" s="148">
        <v>3</v>
      </c>
      <c r="B70" s="145"/>
      <c r="C70" s="146"/>
      <c r="D70" s="149" t="s">
        <v>57</v>
      </c>
      <c r="E70" s="74">
        <v>31451.84</v>
      </c>
      <c r="F70" s="74">
        <v>0</v>
      </c>
      <c r="G70" s="74">
        <v>31451.84</v>
      </c>
      <c r="H70" s="119">
        <f>AVERAGE(G70/E70)</f>
        <v>1</v>
      </c>
    </row>
    <row r="71" spans="1:8" x14ac:dyDescent="0.25">
      <c r="A71" s="148">
        <v>32</v>
      </c>
      <c r="B71" s="145"/>
      <c r="C71" s="146"/>
      <c r="D71" s="149" t="s">
        <v>48</v>
      </c>
      <c r="E71" s="74">
        <v>31451.84</v>
      </c>
      <c r="F71" s="74">
        <v>0</v>
      </c>
      <c r="G71" s="74">
        <v>31451.84</v>
      </c>
      <c r="H71" s="119">
        <f>AVERAGE(G71/E71)</f>
        <v>1</v>
      </c>
    </row>
    <row r="72" spans="1:8" ht="24" x14ac:dyDescent="0.25">
      <c r="A72" s="140">
        <v>4</v>
      </c>
      <c r="B72" s="152"/>
      <c r="C72" s="165"/>
      <c r="D72" s="132" t="s">
        <v>52</v>
      </c>
      <c r="E72" s="74">
        <v>6000</v>
      </c>
      <c r="F72" s="74">
        <v>0</v>
      </c>
      <c r="G72" s="74">
        <v>6000</v>
      </c>
      <c r="H72" s="119">
        <f>AVERAGE(G72/E72)</f>
        <v>1</v>
      </c>
    </row>
    <row r="73" spans="1:8" ht="24" x14ac:dyDescent="0.25">
      <c r="A73" s="140">
        <v>42</v>
      </c>
      <c r="B73" s="152"/>
      <c r="C73" s="165"/>
      <c r="D73" s="132" t="s">
        <v>53</v>
      </c>
      <c r="E73" s="74">
        <v>6000</v>
      </c>
      <c r="F73" s="74">
        <v>0</v>
      </c>
      <c r="G73" s="74">
        <v>6000</v>
      </c>
      <c r="H73" s="119">
        <f>AVERAGE(G73/E73)</f>
        <v>1</v>
      </c>
    </row>
    <row r="74" spans="1:8" x14ac:dyDescent="0.25">
      <c r="A74" s="227"/>
      <c r="B74" s="227"/>
      <c r="C74" s="227"/>
      <c r="D74" s="143"/>
      <c r="E74" s="72"/>
      <c r="F74" s="72"/>
      <c r="G74" s="72"/>
      <c r="H74" s="119"/>
    </row>
    <row r="75" spans="1:8" ht="15" customHeight="1" x14ac:dyDescent="0.25">
      <c r="A75" s="222" t="s">
        <v>124</v>
      </c>
      <c r="B75" s="222"/>
      <c r="C75" s="222"/>
      <c r="D75" s="133"/>
      <c r="E75" s="134">
        <v>41838.25</v>
      </c>
      <c r="F75" s="134">
        <v>0</v>
      </c>
      <c r="G75" s="134">
        <v>41838.25</v>
      </c>
      <c r="H75" s="119">
        <f>AVERAGE(G75/E75)</f>
        <v>1</v>
      </c>
    </row>
    <row r="76" spans="1:8" ht="48.75" customHeight="1" x14ac:dyDescent="0.25">
      <c r="A76" s="228" t="s">
        <v>139</v>
      </c>
      <c r="B76" s="228"/>
      <c r="C76" s="228"/>
      <c r="D76" s="169" t="s">
        <v>140</v>
      </c>
      <c r="E76" s="72"/>
      <c r="F76" s="72"/>
      <c r="G76" s="72"/>
      <c r="H76" s="119"/>
    </row>
    <row r="77" spans="1:8" ht="27" customHeight="1" x14ac:dyDescent="0.25">
      <c r="A77" s="223" t="s">
        <v>189</v>
      </c>
      <c r="B77" s="223"/>
      <c r="C77" s="223"/>
      <c r="D77" s="143" t="s">
        <v>141</v>
      </c>
      <c r="E77" s="72">
        <v>31082.720000000001</v>
      </c>
      <c r="F77" s="72">
        <v>0</v>
      </c>
      <c r="G77" s="72">
        <v>31082.720000000001</v>
      </c>
      <c r="H77" s="155">
        <f t="shared" ref="H77:H79" si="7">AVERAGE(G77/E77)</f>
        <v>1</v>
      </c>
    </row>
    <row r="78" spans="1:8" x14ac:dyDescent="0.25">
      <c r="A78" s="148">
        <v>3</v>
      </c>
      <c r="B78" s="145"/>
      <c r="C78" s="146"/>
      <c r="D78" s="149" t="s">
        <v>57</v>
      </c>
      <c r="E78" s="74">
        <v>28082.720000000001</v>
      </c>
      <c r="F78" s="74">
        <v>1000</v>
      </c>
      <c r="G78" s="74">
        <v>29082.720000000001</v>
      </c>
      <c r="H78" s="119">
        <f t="shared" si="7"/>
        <v>1.0356090862993328</v>
      </c>
    </row>
    <row r="79" spans="1:8" x14ac:dyDescent="0.25">
      <c r="A79" s="148">
        <v>32</v>
      </c>
      <c r="B79" s="145"/>
      <c r="C79" s="146"/>
      <c r="D79" s="149" t="s">
        <v>48</v>
      </c>
      <c r="E79" s="74">
        <v>28074.22</v>
      </c>
      <c r="F79" s="74">
        <v>1000</v>
      </c>
      <c r="G79" s="74">
        <v>29074.22</v>
      </c>
      <c r="H79" s="119">
        <f t="shared" si="7"/>
        <v>1.0356198676223241</v>
      </c>
    </row>
    <row r="80" spans="1:8" x14ac:dyDescent="0.25">
      <c r="A80" s="148">
        <v>34</v>
      </c>
      <c r="B80" s="145"/>
      <c r="C80" s="146"/>
      <c r="D80" s="149" t="s">
        <v>116</v>
      </c>
      <c r="E80" s="74">
        <v>8.5</v>
      </c>
      <c r="F80" s="74">
        <v>0</v>
      </c>
      <c r="G80" s="74">
        <v>8.5</v>
      </c>
      <c r="H80" s="119">
        <f t="shared" ref="H80" si="8">AVERAGE(G80/E80)</f>
        <v>1</v>
      </c>
    </row>
    <row r="81" spans="1:8" ht="25.5" customHeight="1" x14ac:dyDescent="0.25">
      <c r="A81" s="225" t="s">
        <v>142</v>
      </c>
      <c r="B81" s="225"/>
      <c r="C81" s="225"/>
      <c r="D81" s="133" t="s">
        <v>143</v>
      </c>
      <c r="E81" s="134"/>
      <c r="F81" s="134"/>
      <c r="G81" s="134"/>
      <c r="H81" s="119"/>
    </row>
    <row r="82" spans="1:8" ht="25.5" customHeight="1" x14ac:dyDescent="0.25">
      <c r="A82" s="218" t="s">
        <v>189</v>
      </c>
      <c r="B82" s="218"/>
      <c r="C82" s="218"/>
      <c r="D82" s="156" t="s">
        <v>65</v>
      </c>
      <c r="E82" s="134">
        <v>3000</v>
      </c>
      <c r="F82" s="134">
        <v>-1000</v>
      </c>
      <c r="G82" s="134">
        <v>2000</v>
      </c>
      <c r="H82" s="155">
        <f>AVERAGE(G82/E82)</f>
        <v>0.66666666666666663</v>
      </c>
    </row>
    <row r="83" spans="1:8" ht="24" x14ac:dyDescent="0.25">
      <c r="A83" s="148">
        <v>4</v>
      </c>
      <c r="B83" s="145"/>
      <c r="C83" s="146"/>
      <c r="D83" s="132" t="s">
        <v>52</v>
      </c>
      <c r="E83" s="74">
        <v>3000</v>
      </c>
      <c r="F83" s="74">
        <v>-1000</v>
      </c>
      <c r="G83" s="74">
        <v>2000</v>
      </c>
      <c r="H83" s="155">
        <f>AVERAGE(G83/E83)</f>
        <v>0.66666666666666663</v>
      </c>
    </row>
    <row r="84" spans="1:8" ht="24" x14ac:dyDescent="0.25">
      <c r="A84" s="137">
        <v>42</v>
      </c>
      <c r="B84" s="138"/>
      <c r="C84" s="139"/>
      <c r="D84" s="132" t="s">
        <v>53</v>
      </c>
      <c r="E84" s="74">
        <v>3000</v>
      </c>
      <c r="F84" s="74">
        <v>-1000</v>
      </c>
      <c r="G84" s="74">
        <v>2000</v>
      </c>
      <c r="H84" s="155">
        <f>AVERAGE(G84/E84)</f>
        <v>0.66666666666666663</v>
      </c>
    </row>
    <row r="85" spans="1:8" x14ac:dyDescent="0.25">
      <c r="A85" s="144"/>
      <c r="B85" s="154"/>
      <c r="C85" s="153"/>
      <c r="D85" s="151"/>
      <c r="E85" s="72"/>
      <c r="F85" s="72"/>
      <c r="G85" s="72"/>
      <c r="H85" s="119"/>
    </row>
    <row r="86" spans="1:8" x14ac:dyDescent="0.25">
      <c r="A86" s="148">
        <v>92</v>
      </c>
      <c r="B86" s="154"/>
      <c r="C86" s="153"/>
      <c r="D86" s="164" t="s">
        <v>135</v>
      </c>
      <c r="E86" s="72"/>
      <c r="F86" s="72"/>
      <c r="G86" s="72"/>
      <c r="H86" s="119"/>
    </row>
    <row r="87" spans="1:8" ht="15" customHeight="1" x14ac:dyDescent="0.25">
      <c r="A87" s="218" t="s">
        <v>144</v>
      </c>
      <c r="B87" s="218"/>
      <c r="C87" s="218"/>
      <c r="D87" s="150" t="s">
        <v>82</v>
      </c>
      <c r="E87" s="136">
        <v>10755.53</v>
      </c>
      <c r="F87" s="136">
        <v>0</v>
      </c>
      <c r="G87" s="136">
        <v>10755.53</v>
      </c>
      <c r="H87" s="119">
        <f>AVERAGE(G87/E87)</f>
        <v>1</v>
      </c>
    </row>
    <row r="88" spans="1:8" x14ac:dyDescent="0.25">
      <c r="A88" s="166"/>
      <c r="B88" s="167"/>
      <c r="C88" s="168"/>
      <c r="D88" s="150"/>
      <c r="E88" s="136"/>
      <c r="F88" s="136"/>
      <c r="G88" s="136"/>
      <c r="H88" s="119"/>
    </row>
    <row r="89" spans="1:8" x14ac:dyDescent="0.25">
      <c r="A89" s="148">
        <v>3</v>
      </c>
      <c r="B89" s="145"/>
      <c r="C89" s="146"/>
      <c r="D89" s="149" t="s">
        <v>57</v>
      </c>
      <c r="E89" s="74">
        <v>10755.53</v>
      </c>
      <c r="F89" s="74">
        <v>0</v>
      </c>
      <c r="G89" s="74">
        <v>10755.53</v>
      </c>
      <c r="H89" s="119">
        <f t="shared" ref="H89:H90" si="9">AVERAGE(G89/E89)</f>
        <v>1</v>
      </c>
    </row>
    <row r="90" spans="1:8" x14ac:dyDescent="0.25">
      <c r="A90" s="148">
        <v>32</v>
      </c>
      <c r="B90" s="145"/>
      <c r="C90" s="146"/>
      <c r="D90" s="149" t="s">
        <v>48</v>
      </c>
      <c r="E90" s="74">
        <v>10755.53</v>
      </c>
      <c r="F90" s="74">
        <v>0</v>
      </c>
      <c r="G90" s="74">
        <v>10755.53</v>
      </c>
      <c r="H90" s="119">
        <f t="shared" si="9"/>
        <v>1</v>
      </c>
    </row>
    <row r="91" spans="1:8" x14ac:dyDescent="0.25">
      <c r="A91" s="144"/>
      <c r="B91" s="145"/>
      <c r="C91" s="146"/>
      <c r="D91" s="151"/>
      <c r="E91" s="72"/>
      <c r="F91" s="72"/>
      <c r="G91" s="72"/>
      <c r="H91" s="119"/>
    </row>
    <row r="92" spans="1:8" ht="15" customHeight="1" x14ac:dyDescent="0.25">
      <c r="A92" s="229" t="s">
        <v>124</v>
      </c>
      <c r="B92" s="229"/>
      <c r="C92" s="229"/>
      <c r="D92" s="151" t="s">
        <v>145</v>
      </c>
      <c r="E92" s="72"/>
      <c r="F92" s="72"/>
      <c r="G92" s="72"/>
      <c r="H92" s="119"/>
    </row>
    <row r="93" spans="1:8" ht="15" customHeight="1" x14ac:dyDescent="0.25">
      <c r="A93" s="222" t="s">
        <v>146</v>
      </c>
      <c r="B93" s="222"/>
      <c r="C93" s="222"/>
      <c r="D93" s="133" t="s">
        <v>55</v>
      </c>
      <c r="E93" s="136">
        <v>1350.75</v>
      </c>
      <c r="F93" s="136">
        <v>0</v>
      </c>
      <c r="G93" s="136">
        <v>1350.75</v>
      </c>
      <c r="H93" s="119">
        <f>AVERAGE(G93/E93)</f>
        <v>1</v>
      </c>
    </row>
    <row r="94" spans="1:8" ht="15" customHeight="1" x14ac:dyDescent="0.25">
      <c r="A94" s="223" t="s">
        <v>147</v>
      </c>
      <c r="B94" s="223"/>
      <c r="C94" s="223"/>
      <c r="D94" s="161" t="s">
        <v>55</v>
      </c>
      <c r="E94" s="72"/>
      <c r="F94" s="72"/>
      <c r="G94" s="72"/>
      <c r="H94" s="119"/>
    </row>
    <row r="95" spans="1:8" x14ac:dyDescent="0.25">
      <c r="A95" s="170">
        <v>3</v>
      </c>
      <c r="B95" s="158"/>
      <c r="C95" s="159"/>
      <c r="D95" s="149" t="s">
        <v>57</v>
      </c>
      <c r="E95" s="74">
        <v>1350.75</v>
      </c>
      <c r="F95" s="74">
        <v>0</v>
      </c>
      <c r="G95" s="74">
        <v>1350.75</v>
      </c>
      <c r="H95" s="119">
        <f t="shared" ref="H95:H96" si="10">AVERAGE(G95/E95)</f>
        <v>1</v>
      </c>
    </row>
    <row r="96" spans="1:8" x14ac:dyDescent="0.25">
      <c r="A96" s="170">
        <v>32</v>
      </c>
      <c r="B96" s="158"/>
      <c r="C96" s="159"/>
      <c r="D96" s="149" t="s">
        <v>48</v>
      </c>
      <c r="E96" s="74">
        <v>1350.75</v>
      </c>
      <c r="F96" s="74">
        <v>0</v>
      </c>
      <c r="G96" s="74">
        <v>1350.75</v>
      </c>
      <c r="H96" s="119">
        <f t="shared" si="10"/>
        <v>1</v>
      </c>
    </row>
    <row r="97" spans="1:8" x14ac:dyDescent="0.25">
      <c r="A97" s="144"/>
      <c r="B97" s="145"/>
      <c r="C97" s="146"/>
      <c r="D97" s="151"/>
      <c r="E97" s="72"/>
      <c r="F97" s="72"/>
      <c r="G97" s="72"/>
      <c r="H97" s="119"/>
    </row>
    <row r="98" spans="1:8" ht="25.5" customHeight="1" x14ac:dyDescent="0.25">
      <c r="A98" s="217" t="s">
        <v>148</v>
      </c>
      <c r="B98" s="217"/>
      <c r="C98" s="217"/>
      <c r="D98" s="133" t="s">
        <v>149</v>
      </c>
      <c r="E98" s="134">
        <v>2500</v>
      </c>
      <c r="F98" s="134">
        <v>0</v>
      </c>
      <c r="G98" s="134">
        <v>2500</v>
      </c>
      <c r="H98" s="155">
        <f>AVERAGE(G98/E98)</f>
        <v>1</v>
      </c>
    </row>
    <row r="99" spans="1:8" ht="15" customHeight="1" x14ac:dyDescent="0.25">
      <c r="A99" s="223" t="s">
        <v>119</v>
      </c>
      <c r="B99" s="223"/>
      <c r="C99" s="223"/>
      <c r="D99" s="161" t="s">
        <v>77</v>
      </c>
      <c r="E99" s="72"/>
      <c r="F99" s="72"/>
      <c r="G99" s="72"/>
      <c r="H99" s="119"/>
    </row>
    <row r="100" spans="1:8" x14ac:dyDescent="0.25">
      <c r="A100" s="171">
        <v>3</v>
      </c>
      <c r="B100" s="162"/>
      <c r="C100" s="163"/>
      <c r="D100" s="132" t="s">
        <v>46</v>
      </c>
      <c r="E100" s="74">
        <v>2500</v>
      </c>
      <c r="F100" s="74">
        <v>0</v>
      </c>
      <c r="G100" s="74">
        <v>2500</v>
      </c>
      <c r="H100" s="119">
        <f t="shared" ref="H100:H101" si="11">AVERAGE(G100/E100)</f>
        <v>1</v>
      </c>
    </row>
    <row r="101" spans="1:8" x14ac:dyDescent="0.25">
      <c r="A101" s="171">
        <v>32</v>
      </c>
      <c r="B101" s="162"/>
      <c r="C101" s="163"/>
      <c r="D101" s="132" t="s">
        <v>48</v>
      </c>
      <c r="E101" s="74">
        <v>2500</v>
      </c>
      <c r="F101" s="74">
        <v>0</v>
      </c>
      <c r="G101" s="74">
        <v>2500</v>
      </c>
      <c r="H101" s="119">
        <f t="shared" si="11"/>
        <v>1</v>
      </c>
    </row>
    <row r="102" spans="1:8" x14ac:dyDescent="0.25">
      <c r="A102" s="144"/>
      <c r="B102" s="145"/>
      <c r="C102" s="146"/>
      <c r="D102" s="151"/>
      <c r="E102" s="72"/>
      <c r="F102" s="72"/>
      <c r="G102" s="72"/>
      <c r="H102" s="119"/>
    </row>
    <row r="103" spans="1:8" x14ac:dyDescent="0.25">
      <c r="A103" s="144"/>
      <c r="B103" s="154"/>
      <c r="C103" s="153"/>
      <c r="D103" s="151"/>
      <c r="E103" s="72"/>
      <c r="F103" s="72"/>
      <c r="G103" s="72"/>
      <c r="H103" s="119"/>
    </row>
    <row r="104" spans="1:8" ht="38.25" customHeight="1" x14ac:dyDescent="0.25">
      <c r="A104" s="217" t="s">
        <v>150</v>
      </c>
      <c r="B104" s="217"/>
      <c r="C104" s="217"/>
      <c r="D104" s="133" t="s">
        <v>151</v>
      </c>
      <c r="E104" s="134">
        <v>2419350</v>
      </c>
      <c r="F104" s="134">
        <v>0</v>
      </c>
      <c r="G104" s="134">
        <v>2419350</v>
      </c>
      <c r="H104" s="155">
        <f>AVERAGE(G104/E104)</f>
        <v>1</v>
      </c>
    </row>
    <row r="105" spans="1:8" ht="29.25" customHeight="1" x14ac:dyDescent="0.25">
      <c r="A105" s="223" t="s">
        <v>187</v>
      </c>
      <c r="B105" s="223"/>
      <c r="C105" s="223"/>
      <c r="D105" s="161" t="s">
        <v>182</v>
      </c>
      <c r="E105" s="72"/>
      <c r="F105" s="72"/>
      <c r="G105" s="72"/>
      <c r="H105" s="119"/>
    </row>
    <row r="106" spans="1:8" x14ac:dyDescent="0.25">
      <c r="A106" s="224"/>
      <c r="B106" s="224"/>
      <c r="C106" s="224"/>
      <c r="D106" s="143"/>
      <c r="E106" s="72"/>
      <c r="F106" s="72"/>
      <c r="G106" s="72"/>
      <c r="H106" s="119"/>
    </row>
    <row r="107" spans="1:8" x14ac:dyDescent="0.25">
      <c r="A107" s="148">
        <v>3</v>
      </c>
      <c r="B107" s="145"/>
      <c r="C107" s="146"/>
      <c r="D107" s="149" t="s">
        <v>57</v>
      </c>
      <c r="E107" s="72">
        <v>2416850</v>
      </c>
      <c r="F107" s="72">
        <v>0</v>
      </c>
      <c r="G107" s="72">
        <v>2416850</v>
      </c>
      <c r="H107" s="119">
        <f t="shared" ref="H107:H109" si="12">AVERAGE(G107/E107)</f>
        <v>1</v>
      </c>
    </row>
    <row r="108" spans="1:8" x14ac:dyDescent="0.25">
      <c r="A108" s="148">
        <v>31</v>
      </c>
      <c r="B108" s="145"/>
      <c r="C108" s="146"/>
      <c r="D108" s="149" t="s">
        <v>47</v>
      </c>
      <c r="E108" s="74">
        <v>2405600</v>
      </c>
      <c r="F108" s="74">
        <v>0</v>
      </c>
      <c r="G108" s="74">
        <v>2405600</v>
      </c>
      <c r="H108" s="119">
        <f t="shared" si="12"/>
        <v>1</v>
      </c>
    </row>
    <row r="109" spans="1:8" x14ac:dyDescent="0.25">
      <c r="A109" s="148">
        <v>32</v>
      </c>
      <c r="B109" s="145"/>
      <c r="C109" s="146"/>
      <c r="D109" s="149" t="s">
        <v>48</v>
      </c>
      <c r="E109" s="74">
        <v>9550</v>
      </c>
      <c r="F109" s="74">
        <v>0</v>
      </c>
      <c r="G109" s="74">
        <v>9550</v>
      </c>
      <c r="H109" s="119">
        <f t="shared" si="12"/>
        <v>1</v>
      </c>
    </row>
    <row r="110" spans="1:8" x14ac:dyDescent="0.25">
      <c r="A110" s="148">
        <v>34</v>
      </c>
      <c r="B110" s="145"/>
      <c r="C110" s="146"/>
      <c r="D110" s="149" t="s">
        <v>116</v>
      </c>
      <c r="E110" s="74">
        <v>1000</v>
      </c>
      <c r="F110" s="74">
        <v>0</v>
      </c>
      <c r="G110" s="74">
        <v>1000</v>
      </c>
      <c r="H110" s="119">
        <f t="shared" ref="H110:H111" si="13">AVERAGE(G110/E110)</f>
        <v>1</v>
      </c>
    </row>
    <row r="111" spans="1:8" ht="36.75" x14ac:dyDescent="0.25">
      <c r="A111" s="148">
        <v>38</v>
      </c>
      <c r="B111" s="162"/>
      <c r="C111" s="163"/>
      <c r="D111" s="164" t="s">
        <v>152</v>
      </c>
      <c r="E111" s="74">
        <v>700</v>
      </c>
      <c r="F111" s="74">
        <v>0</v>
      </c>
      <c r="G111" s="74">
        <v>700</v>
      </c>
      <c r="H111" s="155">
        <f t="shared" si="13"/>
        <v>1</v>
      </c>
    </row>
    <row r="112" spans="1:8" x14ac:dyDescent="0.25">
      <c r="A112" s="144"/>
      <c r="B112" s="145"/>
      <c r="C112" s="146"/>
      <c r="D112" s="151"/>
      <c r="E112" s="72"/>
      <c r="F112" s="72"/>
      <c r="G112" s="72"/>
      <c r="H112" s="119"/>
    </row>
    <row r="113" spans="1:8" ht="15" customHeight="1" x14ac:dyDescent="0.25">
      <c r="A113" s="216" t="s">
        <v>124</v>
      </c>
      <c r="B113" s="216"/>
      <c r="C113" s="216"/>
      <c r="D113" s="132" t="s">
        <v>153</v>
      </c>
      <c r="E113" s="72"/>
      <c r="F113" s="72"/>
      <c r="G113" s="72"/>
      <c r="H113" s="119"/>
    </row>
    <row r="114" spans="1:8" ht="25.5" customHeight="1" x14ac:dyDescent="0.25">
      <c r="A114" s="217" t="s">
        <v>154</v>
      </c>
      <c r="B114" s="217"/>
      <c r="C114" s="217"/>
      <c r="D114" s="133" t="s">
        <v>155</v>
      </c>
      <c r="E114" s="134"/>
      <c r="F114" s="134"/>
      <c r="G114" s="134"/>
      <c r="H114" s="119"/>
    </row>
    <row r="115" spans="1:8" ht="28.5" customHeight="1" x14ac:dyDescent="0.25">
      <c r="A115" s="230" t="s">
        <v>187</v>
      </c>
      <c r="B115" s="230"/>
      <c r="C115" s="230"/>
      <c r="D115" s="199" t="s">
        <v>182</v>
      </c>
      <c r="E115" s="200">
        <v>2500</v>
      </c>
      <c r="F115" s="200">
        <v>0</v>
      </c>
      <c r="G115" s="200">
        <v>2500</v>
      </c>
      <c r="H115" s="119">
        <f>AVERAGE(G115/E115)</f>
        <v>1</v>
      </c>
    </row>
    <row r="116" spans="1:8" ht="24" x14ac:dyDescent="0.25">
      <c r="A116" s="148">
        <v>4</v>
      </c>
      <c r="B116" s="145"/>
      <c r="C116" s="146"/>
      <c r="D116" s="132" t="s">
        <v>52</v>
      </c>
      <c r="E116" s="74">
        <v>2500</v>
      </c>
      <c r="F116" s="74">
        <v>0</v>
      </c>
      <c r="G116" s="74">
        <v>2500</v>
      </c>
      <c r="H116" s="119">
        <f>AVERAGE(G116/E116)</f>
        <v>1</v>
      </c>
    </row>
    <row r="117" spans="1:8" ht="24" x14ac:dyDescent="0.25">
      <c r="A117" s="148">
        <v>42</v>
      </c>
      <c r="B117" s="145"/>
      <c r="C117" s="146"/>
      <c r="D117" s="132" t="s">
        <v>53</v>
      </c>
      <c r="E117" s="74">
        <v>2500</v>
      </c>
      <c r="F117" s="74">
        <v>0</v>
      </c>
      <c r="G117" s="74">
        <v>2500</v>
      </c>
      <c r="H117" s="119">
        <f>AVERAGE(G117/E117)</f>
        <v>1</v>
      </c>
    </row>
    <row r="118" spans="1:8" x14ac:dyDescent="0.25">
      <c r="A118" s="144"/>
      <c r="B118" s="145"/>
      <c r="C118" s="146"/>
      <c r="D118" s="147"/>
      <c r="E118" s="172"/>
      <c r="F118" s="172"/>
      <c r="G118" s="172"/>
      <c r="H118" s="119"/>
    </row>
    <row r="119" spans="1:8" x14ac:dyDescent="0.25">
      <c r="A119" s="144"/>
      <c r="B119" s="145"/>
      <c r="C119" s="146"/>
      <c r="D119" s="151"/>
      <c r="E119" s="83"/>
      <c r="F119" s="83"/>
      <c r="G119" s="83"/>
      <c r="H119" s="119"/>
    </row>
    <row r="120" spans="1:8" ht="15" customHeight="1" x14ac:dyDescent="0.25">
      <c r="A120" s="231" t="s">
        <v>156</v>
      </c>
      <c r="B120" s="231"/>
      <c r="C120" s="231"/>
      <c r="D120" s="150" t="s">
        <v>72</v>
      </c>
      <c r="E120" s="173">
        <v>2461.0300000000002</v>
      </c>
      <c r="F120" s="173">
        <v>0</v>
      </c>
      <c r="G120" s="173">
        <v>2461.0300000000002</v>
      </c>
      <c r="H120" s="119">
        <f>AVERAGE(G120/E120)</f>
        <v>1</v>
      </c>
    </row>
    <row r="121" spans="1:8" x14ac:dyDescent="0.25">
      <c r="A121" s="174"/>
      <c r="B121" s="175"/>
      <c r="C121" s="176"/>
      <c r="D121" s="150"/>
      <c r="E121" s="173"/>
      <c r="F121" s="173"/>
      <c r="G121" s="173"/>
      <c r="H121" s="119"/>
    </row>
    <row r="122" spans="1:8" x14ac:dyDescent="0.25">
      <c r="A122" s="177">
        <v>3</v>
      </c>
      <c r="B122" s="178"/>
      <c r="C122" s="179"/>
      <c r="D122" s="180" t="s">
        <v>57</v>
      </c>
      <c r="E122" s="181">
        <v>2461.0320000000002</v>
      </c>
      <c r="F122" s="181">
        <v>0</v>
      </c>
      <c r="G122" s="181">
        <v>2461.0320000000002</v>
      </c>
      <c r="H122" s="119">
        <f>AVERAGE(G122/E122)</f>
        <v>1</v>
      </c>
    </row>
    <row r="123" spans="1:8" x14ac:dyDescent="0.25">
      <c r="A123" s="148">
        <v>32</v>
      </c>
      <c r="B123" s="145"/>
      <c r="C123" s="146"/>
      <c r="D123" s="149" t="s">
        <v>48</v>
      </c>
      <c r="E123" s="181">
        <v>2461.0300000000002</v>
      </c>
      <c r="F123" s="181">
        <v>0</v>
      </c>
      <c r="G123" s="181">
        <v>2461.0300000000002</v>
      </c>
      <c r="H123" s="119">
        <f>AVERAGE(G123/E123)</f>
        <v>1</v>
      </c>
    </row>
    <row r="124" spans="1:8" ht="24" x14ac:dyDescent="0.25">
      <c r="A124" s="148">
        <v>4</v>
      </c>
      <c r="B124" s="162"/>
      <c r="C124" s="163"/>
      <c r="D124" s="132" t="s">
        <v>52</v>
      </c>
      <c r="E124" s="181">
        <v>0</v>
      </c>
      <c r="F124" s="181">
        <v>0</v>
      </c>
      <c r="G124" s="181">
        <v>0</v>
      </c>
      <c r="H124" s="119">
        <v>0</v>
      </c>
    </row>
    <row r="125" spans="1:8" ht="24" x14ac:dyDescent="0.25">
      <c r="A125" s="148">
        <v>42</v>
      </c>
      <c r="B125" s="162"/>
      <c r="C125" s="163"/>
      <c r="D125" s="132" t="s">
        <v>53</v>
      </c>
      <c r="E125" s="181">
        <v>0</v>
      </c>
      <c r="F125" s="181">
        <v>0</v>
      </c>
      <c r="G125" s="181">
        <v>0</v>
      </c>
      <c r="H125" s="119">
        <v>0</v>
      </c>
    </row>
    <row r="126" spans="1:8" x14ac:dyDescent="0.25">
      <c r="A126" s="148"/>
      <c r="B126" s="145"/>
      <c r="C126" s="146"/>
      <c r="D126" s="147"/>
      <c r="E126" s="72"/>
      <c r="F126" s="72"/>
      <c r="G126" s="72"/>
      <c r="H126" s="119"/>
    </row>
    <row r="127" spans="1:8" ht="24" customHeight="1" x14ac:dyDescent="0.25">
      <c r="A127" s="216" t="s">
        <v>157</v>
      </c>
      <c r="B127" s="216"/>
      <c r="C127" s="216"/>
      <c r="D127" s="132" t="s">
        <v>158</v>
      </c>
      <c r="E127" s="74"/>
      <c r="F127" s="74"/>
      <c r="G127" s="74"/>
      <c r="H127" s="119"/>
    </row>
    <row r="128" spans="1:8" ht="33" customHeight="1" x14ac:dyDescent="0.25">
      <c r="A128" s="217" t="s">
        <v>159</v>
      </c>
      <c r="B128" s="217"/>
      <c r="C128" s="217"/>
      <c r="D128" s="133" t="s">
        <v>160</v>
      </c>
      <c r="E128" s="136">
        <v>12179</v>
      </c>
      <c r="F128" s="136">
        <v>0</v>
      </c>
      <c r="G128" s="136">
        <v>12179</v>
      </c>
      <c r="H128" s="119">
        <f>AVERAGE(G128/E128)</f>
        <v>1</v>
      </c>
    </row>
    <row r="129" spans="1:8" ht="25.5" customHeight="1" x14ac:dyDescent="0.25">
      <c r="A129" s="218" t="s">
        <v>190</v>
      </c>
      <c r="B129" s="218"/>
      <c r="C129" s="218"/>
      <c r="D129" s="135" t="s">
        <v>74</v>
      </c>
      <c r="E129" s="134"/>
      <c r="F129" s="134"/>
      <c r="G129" s="134"/>
      <c r="H129" s="119"/>
    </row>
    <row r="130" spans="1:8" x14ac:dyDescent="0.25">
      <c r="A130" s="144"/>
      <c r="B130" s="145"/>
      <c r="C130" s="146"/>
      <c r="D130" s="147"/>
      <c r="E130" s="72"/>
      <c r="F130" s="72"/>
      <c r="G130" s="72"/>
      <c r="H130" s="119"/>
    </row>
    <row r="131" spans="1:8" x14ac:dyDescent="0.25">
      <c r="A131" s="148">
        <v>3</v>
      </c>
      <c r="B131" s="145"/>
      <c r="C131" s="146"/>
      <c r="D131" s="149" t="s">
        <v>57</v>
      </c>
      <c r="E131" s="74">
        <v>12179</v>
      </c>
      <c r="F131" s="74">
        <v>0</v>
      </c>
      <c r="G131" s="74">
        <v>12179</v>
      </c>
      <c r="H131" s="119">
        <f>AVERAGE(G131/E131)</f>
        <v>1</v>
      </c>
    </row>
    <row r="132" spans="1:8" x14ac:dyDescent="0.25">
      <c r="A132" s="148">
        <v>32</v>
      </c>
      <c r="B132" s="145"/>
      <c r="C132" s="146"/>
      <c r="D132" s="149" t="s">
        <v>48</v>
      </c>
      <c r="E132" s="74">
        <v>12179</v>
      </c>
      <c r="F132" s="74">
        <v>0</v>
      </c>
      <c r="G132" s="74">
        <v>12179</v>
      </c>
      <c r="H132" s="119">
        <f>AVERAGE(G132/E132)</f>
        <v>1</v>
      </c>
    </row>
    <row r="133" spans="1:8" x14ac:dyDescent="0.25">
      <c r="A133" s="144"/>
      <c r="B133" s="145"/>
      <c r="C133" s="146"/>
      <c r="D133" s="147"/>
      <c r="E133" s="72"/>
      <c r="F133" s="72"/>
      <c r="G133" s="72"/>
      <c r="H133" s="119"/>
    </row>
    <row r="134" spans="1:8" ht="24" x14ac:dyDescent="0.25">
      <c r="A134" s="148">
        <v>4</v>
      </c>
      <c r="B134" s="145"/>
      <c r="C134" s="146"/>
      <c r="D134" s="132" t="s">
        <v>52</v>
      </c>
      <c r="E134" s="74">
        <v>0</v>
      </c>
      <c r="F134" s="74">
        <v>0</v>
      </c>
      <c r="G134" s="74">
        <v>0</v>
      </c>
      <c r="H134" s="119">
        <v>0</v>
      </c>
    </row>
    <row r="135" spans="1:8" ht="24" x14ac:dyDescent="0.25">
      <c r="A135" s="148">
        <v>42</v>
      </c>
      <c r="B135" s="145"/>
      <c r="C135" s="146"/>
      <c r="D135" s="132" t="s">
        <v>53</v>
      </c>
      <c r="E135" s="74">
        <v>0</v>
      </c>
      <c r="F135" s="74">
        <v>0</v>
      </c>
      <c r="G135" s="74">
        <v>0</v>
      </c>
      <c r="H135" s="119">
        <v>0</v>
      </c>
    </row>
    <row r="136" spans="1:8" x14ac:dyDescent="0.25">
      <c r="A136" s="144"/>
      <c r="B136" s="145"/>
      <c r="C136" s="146"/>
      <c r="D136" s="147"/>
      <c r="E136" s="72"/>
      <c r="F136" s="72"/>
      <c r="G136" s="72"/>
      <c r="H136" s="119"/>
    </row>
    <row r="137" spans="1:8" ht="24" customHeight="1" x14ac:dyDescent="0.25">
      <c r="A137" s="216" t="s">
        <v>157</v>
      </c>
      <c r="B137" s="216"/>
      <c r="C137" s="216"/>
      <c r="D137" s="132" t="s">
        <v>158</v>
      </c>
      <c r="E137" s="72"/>
      <c r="F137" s="72"/>
      <c r="G137" s="72"/>
      <c r="H137" s="119"/>
    </row>
    <row r="138" spans="1:8" x14ac:dyDescent="0.25">
      <c r="A138" s="183">
        <v>92</v>
      </c>
      <c r="B138" s="184"/>
      <c r="C138" s="185"/>
      <c r="D138" s="132" t="s">
        <v>161</v>
      </c>
      <c r="E138" s="74">
        <v>6085</v>
      </c>
      <c r="F138" s="74">
        <v>0</v>
      </c>
      <c r="G138" s="74">
        <v>6085</v>
      </c>
      <c r="H138" s="119">
        <f t="shared" ref="H138:H144" si="14">AVERAGE(G138/E138)</f>
        <v>1</v>
      </c>
    </row>
    <row r="139" spans="1:8" ht="15" customHeight="1" x14ac:dyDescent="0.25">
      <c r="A139" s="217" t="s">
        <v>162</v>
      </c>
      <c r="B139" s="217"/>
      <c r="C139" s="217"/>
      <c r="D139" s="133" t="s">
        <v>163</v>
      </c>
      <c r="E139" s="72">
        <v>4085</v>
      </c>
      <c r="F139" s="72">
        <v>0</v>
      </c>
      <c r="G139" s="72">
        <v>4085</v>
      </c>
      <c r="H139" s="119">
        <f t="shared" si="14"/>
        <v>1</v>
      </c>
    </row>
    <row r="140" spans="1:8" x14ac:dyDescent="0.25">
      <c r="A140" s="232" t="s">
        <v>187</v>
      </c>
      <c r="B140" s="232"/>
      <c r="C140" s="232"/>
      <c r="D140" s="147" t="s">
        <v>161</v>
      </c>
      <c r="E140" s="72">
        <v>4085</v>
      </c>
      <c r="F140" s="72">
        <v>0</v>
      </c>
      <c r="G140" s="72">
        <v>4085</v>
      </c>
      <c r="H140" s="119">
        <f t="shared" si="14"/>
        <v>1</v>
      </c>
    </row>
    <row r="141" spans="1:8" x14ac:dyDescent="0.25">
      <c r="A141" s="148">
        <v>3</v>
      </c>
      <c r="B141" s="162"/>
      <c r="C141" s="146"/>
      <c r="D141" s="149" t="s">
        <v>57</v>
      </c>
      <c r="E141" s="72">
        <v>385</v>
      </c>
      <c r="F141" s="72">
        <v>0</v>
      </c>
      <c r="G141" s="72">
        <v>385</v>
      </c>
      <c r="H141" s="119">
        <f t="shared" si="14"/>
        <v>1</v>
      </c>
    </row>
    <row r="142" spans="1:8" x14ac:dyDescent="0.25">
      <c r="A142" s="148">
        <v>32</v>
      </c>
      <c r="B142" s="162"/>
      <c r="C142" s="146"/>
      <c r="D142" s="149" t="s">
        <v>48</v>
      </c>
      <c r="E142" s="72">
        <v>385</v>
      </c>
      <c r="F142" s="72">
        <v>0</v>
      </c>
      <c r="G142" s="72">
        <v>385</v>
      </c>
      <c r="H142" s="155">
        <f t="shared" si="14"/>
        <v>1</v>
      </c>
    </row>
    <row r="143" spans="1:8" ht="24" x14ac:dyDescent="0.25">
      <c r="A143" s="144">
        <v>4</v>
      </c>
      <c r="B143" s="145"/>
      <c r="C143" s="146"/>
      <c r="D143" s="132" t="s">
        <v>52</v>
      </c>
      <c r="E143" s="72">
        <v>3700</v>
      </c>
      <c r="F143" s="72">
        <v>0</v>
      </c>
      <c r="G143" s="72">
        <v>3700</v>
      </c>
      <c r="H143" s="155">
        <f t="shared" si="14"/>
        <v>1</v>
      </c>
    </row>
    <row r="144" spans="1:8" ht="24" x14ac:dyDescent="0.25">
      <c r="A144" s="144">
        <v>42</v>
      </c>
      <c r="B144" s="145"/>
      <c r="C144" s="146"/>
      <c r="D144" s="132" t="s">
        <v>53</v>
      </c>
      <c r="E144" s="72">
        <v>3700</v>
      </c>
      <c r="F144" s="72">
        <v>0</v>
      </c>
      <c r="G144" s="72">
        <v>3700</v>
      </c>
      <c r="H144" s="155">
        <f t="shared" si="14"/>
        <v>1</v>
      </c>
    </row>
    <row r="145" spans="1:20" x14ac:dyDescent="0.25">
      <c r="A145" s="144"/>
      <c r="B145" s="145"/>
      <c r="C145" s="146"/>
      <c r="D145" s="147"/>
      <c r="E145" s="72"/>
      <c r="F145" s="72"/>
      <c r="G145" s="72"/>
      <c r="H145" s="119"/>
    </row>
    <row r="146" spans="1:20" ht="15" customHeight="1" x14ac:dyDescent="0.25">
      <c r="A146" s="217" t="s">
        <v>164</v>
      </c>
      <c r="B146" s="217"/>
      <c r="C146" s="217"/>
      <c r="D146" s="149" t="s">
        <v>165</v>
      </c>
      <c r="E146" s="74">
        <v>2000</v>
      </c>
      <c r="F146" s="74">
        <v>0</v>
      </c>
      <c r="G146" s="74">
        <v>2000</v>
      </c>
      <c r="H146" s="119">
        <f t="shared" ref="H146:H151" si="15">AVERAGE(G146/E146)</f>
        <v>1</v>
      </c>
    </row>
    <row r="147" spans="1:20" x14ac:dyDescent="0.25">
      <c r="A147" s="232" t="s">
        <v>187</v>
      </c>
      <c r="B147" s="232"/>
      <c r="C147" s="232"/>
      <c r="D147" s="147" t="s">
        <v>166</v>
      </c>
      <c r="E147" s="72">
        <v>2000</v>
      </c>
      <c r="F147" s="72">
        <v>0</v>
      </c>
      <c r="G147" s="72">
        <v>2000</v>
      </c>
      <c r="H147" s="119">
        <f t="shared" si="15"/>
        <v>1</v>
      </c>
    </row>
    <row r="148" spans="1:20" x14ac:dyDescent="0.25">
      <c r="A148" s="144">
        <v>3</v>
      </c>
      <c r="B148" s="145"/>
      <c r="C148" s="146"/>
      <c r="D148" s="149" t="s">
        <v>57</v>
      </c>
      <c r="E148" s="74">
        <v>1550</v>
      </c>
      <c r="F148" s="74">
        <v>0</v>
      </c>
      <c r="G148" s="74">
        <v>1550</v>
      </c>
      <c r="H148" s="119">
        <f t="shared" si="15"/>
        <v>1</v>
      </c>
    </row>
    <row r="149" spans="1:20" x14ac:dyDescent="0.25">
      <c r="A149" s="144">
        <v>32</v>
      </c>
      <c r="B149" s="145"/>
      <c r="C149" s="146"/>
      <c r="D149" s="149" t="s">
        <v>48</v>
      </c>
      <c r="E149" s="72">
        <v>1550</v>
      </c>
      <c r="F149" s="72">
        <v>0</v>
      </c>
      <c r="G149" s="72">
        <v>1550</v>
      </c>
      <c r="H149" s="119">
        <f t="shared" si="15"/>
        <v>1</v>
      </c>
    </row>
    <row r="150" spans="1:20" ht="24" x14ac:dyDescent="0.25">
      <c r="A150" s="144">
        <v>4</v>
      </c>
      <c r="B150" s="145"/>
      <c r="C150" s="146"/>
      <c r="D150" s="132" t="s">
        <v>52</v>
      </c>
      <c r="E150" s="74">
        <v>450</v>
      </c>
      <c r="F150" s="74">
        <v>0</v>
      </c>
      <c r="G150" s="74">
        <v>450</v>
      </c>
      <c r="H150" s="155">
        <f t="shared" si="15"/>
        <v>1</v>
      </c>
    </row>
    <row r="151" spans="1:20" ht="24" x14ac:dyDescent="0.25">
      <c r="A151" s="144">
        <v>42</v>
      </c>
      <c r="B151" s="145"/>
      <c r="C151" s="146"/>
      <c r="D151" s="132" t="s">
        <v>53</v>
      </c>
      <c r="E151" s="72">
        <v>450</v>
      </c>
      <c r="F151" s="72">
        <v>0</v>
      </c>
      <c r="G151" s="72">
        <v>450</v>
      </c>
      <c r="H151" s="155">
        <f t="shared" si="15"/>
        <v>1</v>
      </c>
    </row>
    <row r="152" spans="1:20" x14ac:dyDescent="0.25">
      <c r="A152" s="144"/>
      <c r="B152" s="145"/>
      <c r="C152" s="146"/>
      <c r="D152" s="147"/>
      <c r="E152" s="72"/>
      <c r="F152" s="72"/>
      <c r="G152" s="72"/>
      <c r="H152" s="119"/>
    </row>
    <row r="153" spans="1:20" ht="28.5" customHeight="1" x14ac:dyDescent="0.25">
      <c r="A153" s="233" t="s">
        <v>187</v>
      </c>
      <c r="B153" s="233"/>
      <c r="C153" s="233"/>
      <c r="D153" s="147" t="s">
        <v>191</v>
      </c>
      <c r="E153" s="74">
        <v>2000</v>
      </c>
      <c r="F153" s="74">
        <v>0</v>
      </c>
      <c r="G153" s="74">
        <v>2000</v>
      </c>
      <c r="H153" s="155">
        <f t="shared" ref="H153:H157" si="16">AVERAGE(G153/E153)</f>
        <v>1</v>
      </c>
    </row>
    <row r="154" spans="1:20" x14ac:dyDescent="0.25">
      <c r="A154" s="148">
        <v>3</v>
      </c>
      <c r="B154" s="145"/>
      <c r="C154" s="146"/>
      <c r="D154" s="149" t="s">
        <v>57</v>
      </c>
      <c r="E154" s="74">
        <v>1908.47</v>
      </c>
      <c r="F154" s="74">
        <v>0</v>
      </c>
      <c r="G154" s="74">
        <v>1908.47</v>
      </c>
      <c r="H154" s="119">
        <f t="shared" si="16"/>
        <v>1</v>
      </c>
    </row>
    <row r="155" spans="1:20" x14ac:dyDescent="0.25">
      <c r="A155" s="148">
        <v>32</v>
      </c>
      <c r="B155" s="145"/>
      <c r="C155" s="146"/>
      <c r="D155" s="149" t="s">
        <v>48</v>
      </c>
      <c r="E155" s="72">
        <v>1908.47</v>
      </c>
      <c r="F155" s="72">
        <v>0</v>
      </c>
      <c r="G155" s="72">
        <v>1908.47</v>
      </c>
      <c r="H155" s="119">
        <f t="shared" si="16"/>
        <v>1</v>
      </c>
    </row>
    <row r="156" spans="1:20" ht="24.75" x14ac:dyDescent="0.25">
      <c r="A156" s="148">
        <v>4</v>
      </c>
      <c r="B156" s="145"/>
      <c r="C156" s="146"/>
      <c r="D156" s="149" t="s">
        <v>52</v>
      </c>
      <c r="E156" s="74">
        <v>91.53</v>
      </c>
      <c r="F156" s="74">
        <v>0</v>
      </c>
      <c r="G156" s="74">
        <v>91.53</v>
      </c>
      <c r="H156" s="155">
        <f t="shared" si="16"/>
        <v>1</v>
      </c>
    </row>
    <row r="157" spans="1:20" ht="34.5" customHeight="1" x14ac:dyDescent="0.25">
      <c r="A157" s="148">
        <v>42</v>
      </c>
      <c r="B157" s="145"/>
      <c r="C157" s="146"/>
      <c r="D157" s="149" t="s">
        <v>53</v>
      </c>
      <c r="E157" s="72">
        <v>91.53</v>
      </c>
      <c r="F157" s="72">
        <v>0</v>
      </c>
      <c r="G157" s="72">
        <v>91.53</v>
      </c>
      <c r="H157" s="155">
        <f t="shared" si="16"/>
        <v>1</v>
      </c>
    </row>
    <row r="158" spans="1:20" x14ac:dyDescent="0.25">
      <c r="A158" s="144"/>
      <c r="B158" s="145"/>
      <c r="C158" s="146"/>
      <c r="D158" s="147"/>
      <c r="E158" s="72"/>
      <c r="F158" s="72"/>
      <c r="G158" s="72"/>
      <c r="H158" s="119"/>
      <c r="T158" t="s">
        <v>167</v>
      </c>
    </row>
    <row r="159" spans="1:20" ht="15" customHeight="1" x14ac:dyDescent="0.25">
      <c r="A159" s="217" t="s">
        <v>168</v>
      </c>
      <c r="B159" s="217"/>
      <c r="C159" s="217"/>
      <c r="D159" s="186" t="s">
        <v>169</v>
      </c>
      <c r="E159" s="187"/>
      <c r="F159" s="187"/>
      <c r="G159" s="187"/>
      <c r="H159" s="119"/>
    </row>
    <row r="160" spans="1:20" ht="15" customHeight="1" x14ac:dyDescent="0.25">
      <c r="A160" s="234" t="s">
        <v>170</v>
      </c>
      <c r="B160" s="234"/>
      <c r="C160" s="234"/>
      <c r="D160" s="188" t="s">
        <v>63</v>
      </c>
      <c r="E160" s="173">
        <v>664</v>
      </c>
      <c r="F160" s="173">
        <v>0</v>
      </c>
      <c r="G160" s="173">
        <v>664</v>
      </c>
      <c r="H160" s="119">
        <f t="shared" ref="H160:H162" si="17">AVERAGE(G160/E160)</f>
        <v>1</v>
      </c>
      <c r="Q160" t="s">
        <v>138</v>
      </c>
    </row>
    <row r="161" spans="1:8" x14ac:dyDescent="0.25">
      <c r="A161" s="148">
        <v>3</v>
      </c>
      <c r="B161" s="145"/>
      <c r="C161" s="146"/>
      <c r="D161" s="149" t="s">
        <v>57</v>
      </c>
      <c r="E161" s="181">
        <v>664</v>
      </c>
      <c r="F161" s="181">
        <v>0</v>
      </c>
      <c r="G161" s="181">
        <v>664</v>
      </c>
      <c r="H161" s="119">
        <f t="shared" si="17"/>
        <v>1</v>
      </c>
    </row>
    <row r="162" spans="1:8" x14ac:dyDescent="0.25">
      <c r="A162" s="148">
        <v>32</v>
      </c>
      <c r="B162" s="145"/>
      <c r="C162" s="146"/>
      <c r="D162" s="149" t="s">
        <v>48</v>
      </c>
      <c r="E162" s="181">
        <v>664</v>
      </c>
      <c r="F162" s="181">
        <v>0</v>
      </c>
      <c r="G162" s="181">
        <v>664</v>
      </c>
      <c r="H162" s="119">
        <f t="shared" si="17"/>
        <v>1</v>
      </c>
    </row>
    <row r="163" spans="1:8" x14ac:dyDescent="0.25">
      <c r="A163" s="148"/>
      <c r="B163" s="154"/>
      <c r="C163" s="153"/>
      <c r="D163" s="182"/>
      <c r="E163" s="83"/>
      <c r="F163" s="83"/>
      <c r="G163" s="83"/>
      <c r="H163" s="119"/>
    </row>
    <row r="164" spans="1:8" ht="15" customHeight="1" x14ac:dyDescent="0.25">
      <c r="A164" s="217" t="s">
        <v>171</v>
      </c>
      <c r="B164" s="217"/>
      <c r="C164" s="217"/>
      <c r="D164" s="186" t="s">
        <v>172</v>
      </c>
      <c r="E164" s="173">
        <v>664</v>
      </c>
      <c r="F164" s="173">
        <v>0</v>
      </c>
      <c r="G164" s="173">
        <v>664</v>
      </c>
      <c r="H164" s="119">
        <f t="shared" ref="H164:H167" si="18">AVERAGE(G164/E164)</f>
        <v>1</v>
      </c>
    </row>
    <row r="165" spans="1:8" x14ac:dyDescent="0.25">
      <c r="A165" s="234" t="s">
        <v>170</v>
      </c>
      <c r="B165" s="234"/>
      <c r="C165" s="234"/>
      <c r="D165" s="188" t="s">
        <v>63</v>
      </c>
      <c r="E165" s="173">
        <v>664</v>
      </c>
      <c r="F165" s="173">
        <v>0</v>
      </c>
      <c r="G165" s="173">
        <v>664</v>
      </c>
      <c r="H165" s="119">
        <f t="shared" si="18"/>
        <v>1</v>
      </c>
    </row>
    <row r="166" spans="1:8" x14ac:dyDescent="0.25">
      <c r="A166" s="144">
        <v>3</v>
      </c>
      <c r="B166" s="145"/>
      <c r="C166" s="146"/>
      <c r="D166" s="149" t="s">
        <v>57</v>
      </c>
      <c r="E166" s="181">
        <v>664</v>
      </c>
      <c r="F166" s="181">
        <v>0</v>
      </c>
      <c r="G166" s="181">
        <v>664</v>
      </c>
      <c r="H166" s="119">
        <f t="shared" si="18"/>
        <v>1</v>
      </c>
    </row>
    <row r="167" spans="1:8" x14ac:dyDescent="0.25">
      <c r="A167" s="148">
        <v>32</v>
      </c>
      <c r="B167" s="145"/>
      <c r="C167" s="146"/>
      <c r="D167" s="149" t="s">
        <v>48</v>
      </c>
      <c r="E167" s="181">
        <v>664</v>
      </c>
      <c r="F167" s="181">
        <v>0</v>
      </c>
      <c r="G167" s="181">
        <v>664</v>
      </c>
      <c r="H167" s="119">
        <f t="shared" si="18"/>
        <v>1</v>
      </c>
    </row>
    <row r="168" spans="1:8" x14ac:dyDescent="0.25">
      <c r="A168" s="148"/>
      <c r="B168" s="154"/>
      <c r="C168" s="153"/>
      <c r="D168" s="182"/>
      <c r="E168" s="83"/>
      <c r="F168" s="83"/>
      <c r="G168" s="83"/>
      <c r="H168" s="189"/>
    </row>
    <row r="169" spans="1:8" x14ac:dyDescent="0.25">
      <c r="A169" s="148"/>
      <c r="B169" s="154"/>
      <c r="C169" s="153"/>
      <c r="D169" s="182"/>
      <c r="E169" s="83"/>
      <c r="F169" s="83"/>
      <c r="G169" s="83"/>
      <c r="H169" s="189"/>
    </row>
  </sheetData>
  <mergeCells count="60">
    <mergeCell ref="A153:C153"/>
    <mergeCell ref="A159:C159"/>
    <mergeCell ref="A160:C160"/>
    <mergeCell ref="A164:C164"/>
    <mergeCell ref="A165:C165"/>
    <mergeCell ref="A137:C137"/>
    <mergeCell ref="A139:C139"/>
    <mergeCell ref="A140:C140"/>
    <mergeCell ref="A146:C146"/>
    <mergeCell ref="A147:C147"/>
    <mergeCell ref="A115:C115"/>
    <mergeCell ref="A120:C120"/>
    <mergeCell ref="A127:C127"/>
    <mergeCell ref="A128:C128"/>
    <mergeCell ref="A129:C129"/>
    <mergeCell ref="A104:C104"/>
    <mergeCell ref="A105:C105"/>
    <mergeCell ref="A106:C106"/>
    <mergeCell ref="A113:C113"/>
    <mergeCell ref="A114:C114"/>
    <mergeCell ref="A92:C92"/>
    <mergeCell ref="A93:C93"/>
    <mergeCell ref="A94:C94"/>
    <mergeCell ref="A98:C98"/>
    <mergeCell ref="A99:C99"/>
    <mergeCell ref="A76:C76"/>
    <mergeCell ref="A77:C77"/>
    <mergeCell ref="A81:C81"/>
    <mergeCell ref="A82:C82"/>
    <mergeCell ref="A87:C87"/>
    <mergeCell ref="A63:C63"/>
    <mergeCell ref="A66:C66"/>
    <mergeCell ref="A68:C68"/>
    <mergeCell ref="A74:C74"/>
    <mergeCell ref="A75:C75"/>
    <mergeCell ref="A49:C49"/>
    <mergeCell ref="A50:C50"/>
    <mergeCell ref="A57:C57"/>
    <mergeCell ref="A58:C58"/>
    <mergeCell ref="A59:C59"/>
    <mergeCell ref="A41:C41"/>
    <mergeCell ref="A42:C42"/>
    <mergeCell ref="A43:C43"/>
    <mergeCell ref="A47:C47"/>
    <mergeCell ref="A48:C48"/>
    <mergeCell ref="A26:C26"/>
    <mergeCell ref="A30:C30"/>
    <mergeCell ref="A33:C33"/>
    <mergeCell ref="A37:C37"/>
    <mergeCell ref="A38:C38"/>
    <mergeCell ref="A14:C14"/>
    <mergeCell ref="A15:C15"/>
    <mergeCell ref="A23:C23"/>
    <mergeCell ref="A24:C24"/>
    <mergeCell ref="A25:C25"/>
    <mergeCell ref="A3:E3"/>
    <mergeCell ref="A5:C5"/>
    <mergeCell ref="A6:C6"/>
    <mergeCell ref="A7:C7"/>
    <mergeCell ref="A8:D8"/>
  </mergeCells>
  <pageMargins left="0.7" right="0.7" top="0.75" bottom="0.75" header="0.51180555555555496" footer="0.51180555555555496"/>
  <pageSetup paperSize="9" firstPageNumber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SAŽETAK (2)</vt:lpstr>
      <vt:lpstr>Račun P i R-ekon.klas.</vt:lpstr>
      <vt:lpstr>Račun P i R-izvori fin.</vt:lpstr>
      <vt:lpstr>Rashodi prema funkcijskoj kl</vt:lpstr>
      <vt:lpstr>Račun financiranja</vt:lpstr>
      <vt:lpstr>Račun financiranja (2)</vt:lpstr>
      <vt:lpstr>DEC-12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Marija Lacković</dc:creator>
  <dc:description/>
  <cp:lastModifiedBy>Racunovodstvo1</cp:lastModifiedBy>
  <cp:revision>3</cp:revision>
  <cp:lastPrinted>2026-06-12T07:57:43Z</cp:lastPrinted>
  <dcterms:created xsi:type="dcterms:W3CDTF">2022-08-12T12:51:27Z</dcterms:created>
  <dcterms:modified xsi:type="dcterms:W3CDTF">2026-06-19T06:39:18Z</dcterms:modified>
  <dc:language>hr-HR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