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ŠKOLSKI 326\"/>
    </mc:Choice>
  </mc:AlternateContent>
  <bookViews>
    <workbookView xWindow="0" yWindow="0" windowWidth="28800" windowHeight="12330" activeTab="4"/>
  </bookViews>
  <sheets>
    <sheet name="SAŽETAK" sheetId="15" r:id="rId1"/>
    <sheet name="List1" sheetId="16" r:id="rId2"/>
    <sheet name="Račun P i R-izvori fin." sheetId="3" r:id="rId3"/>
    <sheet name="Rashodi prema funkcijskoj kl" sheetId="5" r:id="rId4"/>
    <sheet name="DEC-12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3" l="1"/>
  <c r="I42" i="3"/>
  <c r="E11" i="5"/>
  <c r="F11" i="5"/>
  <c r="I8" i="16" l="1"/>
  <c r="I323" i="7" l="1"/>
  <c r="H323" i="7"/>
  <c r="I284" i="7"/>
  <c r="I232" i="7"/>
  <c r="H232" i="7"/>
  <c r="I195" i="7"/>
  <c r="H195" i="7"/>
  <c r="I143" i="7"/>
  <c r="H143" i="7"/>
  <c r="I26" i="15" l="1"/>
  <c r="I390" i="7" l="1"/>
  <c r="H390" i="7"/>
  <c r="H445" i="7" l="1"/>
  <c r="H444" i="7"/>
  <c r="H443" i="7"/>
  <c r="I7" i="7" l="1"/>
  <c r="I8" i="7"/>
  <c r="I9" i="7"/>
  <c r="I10" i="7"/>
  <c r="I11" i="7"/>
  <c r="I12" i="7"/>
  <c r="I13" i="7"/>
  <c r="I14" i="7"/>
  <c r="I15" i="7"/>
  <c r="I16" i="7"/>
  <c r="I17" i="7"/>
  <c r="I19" i="7"/>
  <c r="I20" i="7"/>
  <c r="I25" i="7"/>
  <c r="I26" i="7"/>
  <c r="I27" i="7"/>
  <c r="I28" i="7"/>
  <c r="I29" i="7"/>
  <c r="I30" i="7"/>
  <c r="I32" i="7"/>
  <c r="I33" i="7"/>
  <c r="I35" i="7"/>
  <c r="I36" i="7"/>
  <c r="I37" i="7"/>
  <c r="I39" i="7"/>
  <c r="I40" i="7"/>
  <c r="I41" i="7"/>
  <c r="I42" i="7"/>
  <c r="I43" i="7"/>
  <c r="I44" i="7"/>
  <c r="I45" i="7"/>
  <c r="I46" i="7"/>
  <c r="I47" i="7"/>
  <c r="I49" i="7"/>
  <c r="I50" i="7"/>
  <c r="I51" i="7"/>
  <c r="I52" i="7"/>
  <c r="I53" i="7"/>
  <c r="I55" i="7"/>
  <c r="I56" i="7"/>
  <c r="I57" i="7"/>
  <c r="I60" i="7"/>
  <c r="I61" i="7"/>
  <c r="I62" i="7"/>
  <c r="I63" i="7"/>
  <c r="I65" i="7"/>
  <c r="I74" i="7"/>
  <c r="I76" i="7"/>
  <c r="I77" i="7"/>
  <c r="I81" i="7"/>
  <c r="I82" i="7"/>
  <c r="I83" i="7"/>
  <c r="I84" i="7"/>
  <c r="I85" i="7"/>
  <c r="I86" i="7"/>
  <c r="I106" i="7"/>
  <c r="I107" i="7"/>
  <c r="I108" i="7"/>
  <c r="I109" i="7"/>
  <c r="I110" i="7"/>
  <c r="I112" i="7"/>
  <c r="I115" i="7"/>
  <c r="I116" i="7"/>
  <c r="I117" i="7"/>
  <c r="I118" i="7"/>
  <c r="I119" i="7"/>
  <c r="I120" i="7"/>
  <c r="I121" i="7"/>
  <c r="I122" i="7"/>
  <c r="I123" i="7"/>
  <c r="I125" i="7"/>
  <c r="I126" i="7"/>
  <c r="I127" i="7"/>
  <c r="I128" i="7"/>
  <c r="I129" i="7"/>
  <c r="I142" i="7"/>
  <c r="I145" i="7"/>
  <c r="I146" i="7"/>
  <c r="I147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6" i="7"/>
  <c r="I177" i="7"/>
  <c r="I178" i="7"/>
  <c r="I179" i="7"/>
  <c r="I180" i="7"/>
  <c r="I181" i="7"/>
  <c r="I182" i="7"/>
  <c r="I184" i="7"/>
  <c r="I185" i="7"/>
  <c r="I196" i="7"/>
  <c r="I197" i="7"/>
  <c r="I198" i="7"/>
  <c r="I199" i="7"/>
  <c r="I203" i="7"/>
  <c r="I204" i="7"/>
  <c r="I205" i="7"/>
  <c r="I206" i="7"/>
  <c r="I207" i="7"/>
  <c r="I208" i="7"/>
  <c r="I209" i="7"/>
  <c r="I211" i="7"/>
  <c r="I212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31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5" i="7"/>
  <c r="I256" i="7"/>
  <c r="I257" i="7"/>
  <c r="I258" i="7"/>
  <c r="I259" i="7"/>
  <c r="I260" i="7"/>
  <c r="I261" i="7"/>
  <c r="I265" i="7"/>
  <c r="I266" i="7"/>
  <c r="I267" i="7"/>
  <c r="I268" i="7"/>
  <c r="I271" i="7"/>
  <c r="I273" i="7"/>
  <c r="I275" i="7"/>
  <c r="I276" i="7"/>
  <c r="I277" i="7"/>
  <c r="I278" i="7"/>
  <c r="I279" i="7"/>
  <c r="I280" i="7"/>
  <c r="I281" i="7"/>
  <c r="I282" i="7"/>
  <c r="I285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1" i="7"/>
  <c r="I302" i="7"/>
  <c r="I304" i="7"/>
  <c r="I305" i="7"/>
  <c r="I306" i="7"/>
  <c r="I310" i="7"/>
  <c r="I311" i="7"/>
  <c r="I312" i="7"/>
  <c r="I313" i="7"/>
  <c r="I314" i="7"/>
  <c r="I315" i="7"/>
  <c r="I316" i="7"/>
  <c r="I317" i="7"/>
  <c r="I318" i="7"/>
  <c r="I319" i="7"/>
  <c r="I320" i="7"/>
  <c r="I324" i="7"/>
  <c r="I325" i="7"/>
  <c r="I326" i="7"/>
  <c r="I327" i="7"/>
  <c r="I328" i="7"/>
  <c r="I330" i="7"/>
  <c r="I332" i="7"/>
  <c r="I333" i="7"/>
  <c r="I334" i="7"/>
  <c r="I335" i="7"/>
  <c r="I337" i="7"/>
  <c r="I338" i="7"/>
  <c r="I339" i="7"/>
  <c r="I340" i="7"/>
  <c r="I341" i="7"/>
  <c r="I342" i="7"/>
  <c r="I343" i="7"/>
  <c r="I344" i="7"/>
  <c r="I351" i="7"/>
  <c r="I354" i="7"/>
  <c r="I355" i="7"/>
  <c r="I356" i="7"/>
  <c r="I357" i="7"/>
  <c r="I361" i="7"/>
  <c r="I362" i="7"/>
  <c r="I373" i="7"/>
  <c r="I376" i="7"/>
  <c r="I377" i="7"/>
  <c r="I378" i="7"/>
  <c r="I379" i="7"/>
  <c r="I389" i="7"/>
  <c r="I391" i="7"/>
  <c r="I392" i="7"/>
  <c r="I393" i="7"/>
  <c r="I394" i="7"/>
  <c r="I397" i="7"/>
  <c r="I398" i="7"/>
  <c r="I399" i="7"/>
  <c r="I400" i="7"/>
  <c r="I402" i="7"/>
  <c r="I406" i="7"/>
  <c r="I407" i="7"/>
  <c r="I408" i="7"/>
  <c r="I409" i="7"/>
  <c r="I410" i="7"/>
  <c r="I411" i="7"/>
  <c r="I412" i="7"/>
  <c r="I413" i="7"/>
  <c r="I414" i="7"/>
  <c r="I415" i="7"/>
  <c r="I417" i="7"/>
  <c r="I422" i="7"/>
  <c r="I423" i="7"/>
  <c r="I424" i="7"/>
  <c r="I425" i="7"/>
  <c r="I432" i="7"/>
  <c r="I433" i="7"/>
  <c r="I448" i="7"/>
  <c r="I450" i="7"/>
  <c r="I451" i="7"/>
  <c r="I452" i="7"/>
  <c r="I453" i="7"/>
  <c r="I454" i="7"/>
  <c r="I455" i="7"/>
  <c r="I456" i="7"/>
  <c r="I457" i="7"/>
  <c r="H43" i="7"/>
  <c r="H44" i="7"/>
  <c r="H45" i="7"/>
  <c r="H46" i="7"/>
  <c r="H47" i="7"/>
  <c r="H49" i="7"/>
  <c r="H50" i="7"/>
  <c r="H51" i="7"/>
  <c r="H53" i="7"/>
  <c r="H55" i="7"/>
  <c r="H56" i="7"/>
  <c r="H57" i="7"/>
  <c r="H74" i="7"/>
  <c r="H76" i="7"/>
  <c r="H77" i="7"/>
  <c r="H78" i="7"/>
  <c r="H79" i="7"/>
  <c r="H80" i="7"/>
  <c r="H81" i="7"/>
  <c r="H82" i="7"/>
  <c r="H83" i="7"/>
  <c r="H85" i="7"/>
  <c r="H88" i="7"/>
  <c r="H89" i="7"/>
  <c r="H115" i="7"/>
  <c r="H116" i="7"/>
  <c r="H117" i="7"/>
  <c r="H118" i="7"/>
  <c r="H119" i="7"/>
  <c r="H120" i="7"/>
  <c r="H121" i="7"/>
  <c r="H122" i="7"/>
  <c r="H123" i="7"/>
  <c r="H125" i="7"/>
  <c r="H126" i="7"/>
  <c r="H127" i="7"/>
  <c r="H128" i="7"/>
  <c r="H129" i="7"/>
  <c r="H142" i="7"/>
  <c r="H145" i="7"/>
  <c r="H146" i="7"/>
  <c r="H147" i="7"/>
  <c r="H148" i="7"/>
  <c r="H149" i="7"/>
  <c r="H150" i="7"/>
  <c r="H151" i="7"/>
  <c r="H152" i="7"/>
  <c r="H153" i="7"/>
  <c r="H154" i="7"/>
  <c r="H157" i="7"/>
  <c r="H158" i="7"/>
  <c r="H159" i="7"/>
  <c r="H160" i="7"/>
  <c r="H161" i="7"/>
  <c r="H162" i="7"/>
  <c r="H163" i="7"/>
  <c r="H164" i="7"/>
  <c r="H165" i="7"/>
  <c r="H167" i="7"/>
  <c r="H168" i="7"/>
  <c r="H170" i="7"/>
  <c r="H171" i="7"/>
  <c r="H172" i="7"/>
  <c r="H173" i="7"/>
  <c r="H174" i="7"/>
  <c r="H176" i="7"/>
  <c r="H178" i="7"/>
  <c r="H179" i="7"/>
  <c r="H180" i="7"/>
  <c r="H181" i="7"/>
  <c r="H182" i="7"/>
  <c r="H183" i="7"/>
  <c r="H184" i="7"/>
  <c r="H186" i="7"/>
  <c r="H187" i="7"/>
  <c r="H188" i="7"/>
  <c r="H190" i="7"/>
  <c r="H191" i="7"/>
  <c r="H192" i="7"/>
  <c r="H193" i="7"/>
  <c r="H196" i="7"/>
  <c r="H197" i="7"/>
  <c r="H198" i="7"/>
  <c r="H200" i="7"/>
  <c r="H204" i="7"/>
  <c r="H205" i="7"/>
  <c r="H231" i="7"/>
  <c r="H234" i="7"/>
  <c r="H235" i="7"/>
  <c r="H236" i="7"/>
  <c r="H237" i="7"/>
  <c r="H240" i="7"/>
  <c r="H241" i="7"/>
  <c r="H242" i="7"/>
  <c r="H243" i="7"/>
  <c r="H244" i="7"/>
  <c r="H247" i="7"/>
  <c r="H248" i="7"/>
  <c r="H249" i="7"/>
  <c r="H251" i="7"/>
  <c r="H252" i="7"/>
  <c r="H255" i="7"/>
  <c r="H256" i="7"/>
  <c r="H258" i="7"/>
  <c r="H285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1" i="7"/>
  <c r="H302" i="7"/>
  <c r="H304" i="7"/>
  <c r="H305" i="7"/>
  <c r="H306" i="7"/>
  <c r="H310" i="7"/>
  <c r="H311" i="7"/>
  <c r="H312" i="7"/>
  <c r="H313" i="7"/>
  <c r="H314" i="7"/>
  <c r="H315" i="7"/>
  <c r="H316" i="7"/>
  <c r="H317" i="7"/>
  <c r="H318" i="7"/>
  <c r="H319" i="7"/>
  <c r="H320" i="7"/>
  <c r="H324" i="7"/>
  <c r="H325" i="7"/>
  <c r="H326" i="7"/>
  <c r="H327" i="7"/>
  <c r="H328" i="7"/>
  <c r="H351" i="7"/>
  <c r="H354" i="7"/>
  <c r="H355" i="7"/>
  <c r="H356" i="7"/>
  <c r="H357" i="7"/>
  <c r="H369" i="7"/>
  <c r="H370" i="7"/>
  <c r="H373" i="7"/>
  <c r="H376" i="7"/>
  <c r="H377" i="7"/>
  <c r="H378" i="7"/>
  <c r="H379" i="7"/>
  <c r="H382" i="7"/>
  <c r="H384" i="7"/>
  <c r="H385" i="7"/>
  <c r="H386" i="7"/>
  <c r="H387" i="7"/>
  <c r="H389" i="7"/>
  <c r="H391" i="7"/>
  <c r="H392" i="7"/>
  <c r="H393" i="7"/>
  <c r="H394" i="7"/>
  <c r="H395" i="7"/>
  <c r="H396" i="7"/>
  <c r="H397" i="7"/>
  <c r="H398" i="7"/>
  <c r="H399" i="7"/>
  <c r="H400" i="7"/>
  <c r="H402" i="7"/>
  <c r="H406" i="7"/>
  <c r="H407" i="7"/>
  <c r="H408" i="7"/>
  <c r="H409" i="7"/>
  <c r="H410" i="7"/>
  <c r="H411" i="7"/>
  <c r="H412" i="7"/>
  <c r="H413" i="7"/>
  <c r="H440" i="7"/>
  <c r="H442" i="7"/>
  <c r="H7" i="7"/>
  <c r="H8" i="7"/>
  <c r="H10" i="7"/>
  <c r="H11" i="7"/>
  <c r="H12" i="7"/>
  <c r="H15" i="7"/>
  <c r="H16" i="7"/>
  <c r="H18" i="7"/>
  <c r="H20" i="7"/>
  <c r="H25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1" i="7"/>
  <c r="H42" i="7"/>
  <c r="I6" i="7"/>
  <c r="H6" i="7"/>
  <c r="F13" i="5"/>
  <c r="F14" i="5"/>
  <c r="E13" i="5"/>
  <c r="E14" i="5"/>
  <c r="F12" i="5"/>
  <c r="E12" i="5"/>
  <c r="I8" i="3"/>
  <c r="I9" i="3"/>
  <c r="I10" i="3"/>
  <c r="I11" i="3"/>
  <c r="I12" i="3"/>
  <c r="I13" i="3"/>
  <c r="I14" i="3"/>
  <c r="I15" i="3"/>
  <c r="I16" i="3"/>
  <c r="I17" i="3"/>
  <c r="I18" i="3"/>
  <c r="I19" i="3"/>
  <c r="I21" i="3"/>
  <c r="I22" i="3"/>
  <c r="I23" i="3"/>
  <c r="I24" i="3"/>
  <c r="I25" i="3"/>
  <c r="I26" i="3"/>
  <c r="I27" i="3"/>
  <c r="I28" i="3"/>
  <c r="I29" i="3"/>
  <c r="I30" i="3"/>
  <c r="I32" i="3"/>
  <c r="I34" i="3"/>
  <c r="I36" i="3"/>
  <c r="I38" i="3"/>
  <c r="H8" i="3"/>
  <c r="H9" i="3"/>
  <c r="H12" i="3"/>
  <c r="H13" i="3"/>
  <c r="H14" i="3"/>
  <c r="H15" i="3"/>
  <c r="H16" i="3"/>
  <c r="H17" i="3"/>
  <c r="H18" i="3"/>
  <c r="H20" i="3"/>
  <c r="H21" i="3"/>
  <c r="H22" i="3"/>
  <c r="H23" i="3"/>
  <c r="H25" i="3"/>
  <c r="H32" i="3"/>
  <c r="H34" i="3"/>
  <c r="H36" i="3"/>
  <c r="H38" i="3"/>
  <c r="H39" i="3"/>
  <c r="I7" i="3"/>
  <c r="H7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3" i="3"/>
  <c r="I64" i="3"/>
  <c r="I65" i="3"/>
  <c r="I66" i="3"/>
  <c r="I67" i="3"/>
  <c r="I68" i="3"/>
  <c r="I70" i="3"/>
  <c r="I71" i="3"/>
  <c r="I72" i="3"/>
  <c r="I73" i="3"/>
  <c r="I74" i="3"/>
  <c r="I75" i="3"/>
  <c r="I76" i="3"/>
  <c r="I77" i="3"/>
  <c r="I80" i="3"/>
  <c r="I81" i="3"/>
  <c r="I84" i="3"/>
  <c r="I85" i="3"/>
  <c r="I86" i="3"/>
  <c r="I88" i="3"/>
  <c r="I89" i="3"/>
  <c r="I91" i="3"/>
  <c r="I92" i="3"/>
  <c r="I93" i="3"/>
  <c r="I101" i="3"/>
  <c r="H49" i="3"/>
  <c r="H50" i="3"/>
  <c r="H51" i="3"/>
  <c r="H52" i="3"/>
  <c r="H53" i="3"/>
  <c r="H54" i="3"/>
  <c r="H55" i="3"/>
  <c r="H58" i="3"/>
  <c r="H59" i="3"/>
  <c r="H63" i="3"/>
  <c r="H64" i="3"/>
  <c r="H65" i="3"/>
  <c r="H70" i="3"/>
  <c r="H71" i="3"/>
  <c r="H72" i="3"/>
  <c r="H73" i="3"/>
  <c r="H75" i="3"/>
  <c r="H76" i="3"/>
  <c r="H77" i="3"/>
  <c r="H78" i="3"/>
  <c r="H79" i="3"/>
  <c r="H80" i="3"/>
  <c r="H81" i="3"/>
  <c r="H84" i="3"/>
  <c r="H85" i="3"/>
  <c r="H89" i="3"/>
  <c r="H90" i="3"/>
  <c r="H101" i="3"/>
  <c r="I48" i="3"/>
  <c r="H48" i="3"/>
  <c r="J9" i="16" l="1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2" i="16"/>
  <c r="J33" i="16"/>
  <c r="J34" i="16"/>
  <c r="J35" i="16"/>
  <c r="J36" i="16"/>
  <c r="J37" i="16"/>
  <c r="J38" i="16"/>
  <c r="J39" i="16"/>
  <c r="J40" i="16"/>
  <c r="J41" i="16"/>
  <c r="J46" i="16"/>
  <c r="J47" i="16"/>
  <c r="J48" i="16"/>
  <c r="J49" i="16"/>
  <c r="I9" i="16"/>
  <c r="I10" i="16"/>
  <c r="I11" i="16"/>
  <c r="I12" i="16"/>
  <c r="I15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1" i="16"/>
  <c r="I32" i="16"/>
  <c r="I33" i="16"/>
  <c r="I34" i="16"/>
  <c r="I46" i="16"/>
  <c r="I47" i="16"/>
  <c r="I48" i="16"/>
  <c r="I49" i="16"/>
  <c r="J8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8" i="16"/>
  <c r="J99" i="16"/>
  <c r="J100" i="16"/>
  <c r="J101" i="16"/>
  <c r="J102" i="16"/>
  <c r="J103" i="16"/>
  <c r="J104" i="16"/>
  <c r="J105" i="16"/>
  <c r="J108" i="16"/>
  <c r="J112" i="16"/>
  <c r="J113" i="16"/>
  <c r="J114" i="16"/>
  <c r="J116" i="16"/>
  <c r="J117" i="16"/>
  <c r="J120" i="16"/>
  <c r="J121" i="16"/>
  <c r="J128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1" i="16"/>
  <c r="I92" i="16"/>
  <c r="I93" i="16"/>
  <c r="I94" i="16"/>
  <c r="I95" i="16"/>
  <c r="I96" i="16"/>
  <c r="I97" i="16"/>
  <c r="I98" i="16"/>
  <c r="I100" i="16"/>
  <c r="I101" i="16"/>
  <c r="I102" i="16"/>
  <c r="I103" i="16"/>
  <c r="I104" i="16"/>
  <c r="I105" i="16"/>
  <c r="I106" i="16"/>
  <c r="I107" i="16"/>
  <c r="I108" i="16"/>
  <c r="I112" i="16"/>
  <c r="I113" i="16"/>
  <c r="I114" i="16"/>
  <c r="I117" i="16"/>
  <c r="I120" i="16"/>
  <c r="I121" i="16"/>
  <c r="I124" i="16"/>
  <c r="I125" i="16"/>
  <c r="I126" i="16"/>
  <c r="I127" i="16"/>
  <c r="I128" i="16"/>
  <c r="J55" i="16"/>
  <c r="I55" i="16"/>
  <c r="J25" i="15"/>
  <c r="I18" i="15"/>
  <c r="J7" i="15"/>
  <c r="J8" i="15"/>
  <c r="J9" i="15"/>
  <c r="J10" i="15"/>
  <c r="J11" i="15"/>
  <c r="J12" i="15"/>
  <c r="I7" i="15"/>
  <c r="I9" i="15"/>
  <c r="I10" i="15"/>
  <c r="I11" i="15"/>
  <c r="I12" i="15"/>
  <c r="J6" i="15"/>
  <c r="I6" i="15"/>
  <c r="G19" i="15" l="1"/>
  <c r="F35" i="15"/>
  <c r="G35" i="15" s="1"/>
  <c r="J32" i="15" s="1"/>
  <c r="J35" i="15" s="1"/>
</calcChain>
</file>

<file path=xl/sharedStrings.xml><?xml version="1.0" encoding="utf-8"?>
<sst xmlns="http://schemas.openxmlformats.org/spreadsheetml/2006/main" count="858" uniqueCount="352">
  <si>
    <t>PRIHODI UKUPNO</t>
  </si>
  <si>
    <t>RASHODI UKUPNO</t>
  </si>
  <si>
    <t>RAZLIKA - VIŠAK / MANJAK</t>
  </si>
  <si>
    <t>VIŠAK / MANJAK IZ PRETHODNE(IH) GODINE KOJI ĆE SE RASPOREDITI / POKRITI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</si>
  <si>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</si>
  <si>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</si>
  <si>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</si>
  <si>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</si>
  <si>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</si>
  <si>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</si>
  <si>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</si>
  <si>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</si>
  <si>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</si>
  <si>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</si>
  <si>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</si>
  <si>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</si>
  <si>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</si>
  <si>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</si>
  <si>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</si>
  <si>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</si>
  <si>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</si>
  <si>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</si>
  <si>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</si>
  <si>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</si>
  <si>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</si>
  <si>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</si>
  <si>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</si>
  <si>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</si>
  <si>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</si>
  <si>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</si>
  <si>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</si>
  <si>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</si>
  <si>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Prihodi od imovine</t>
  </si>
  <si>
    <t>Pomoći iz inozemstva</t>
  </si>
  <si>
    <t>Prihodi za posebne namjene</t>
  </si>
  <si>
    <t>Prihodi od upravnih i admini.pristojbi, pristojbi po posebnim propisima i naknada</t>
  </si>
  <si>
    <t>Prihodi od prodaje proizvoda i robe te pruženih usluga, prihodi od donacija te povrati po protestiranim jamstvima</t>
  </si>
  <si>
    <t>Tekuće donacije</t>
  </si>
  <si>
    <t>Pomoći</t>
  </si>
  <si>
    <t>Dec-sredstva</t>
  </si>
  <si>
    <t>Višak-Dec sredstva</t>
  </si>
  <si>
    <t>Financijski rashodi</t>
  </si>
  <si>
    <t>Rashodi z dodatna ulaganja na nefinancijskoj imovini</t>
  </si>
  <si>
    <t>Državni proračun-pr.učenika</t>
  </si>
  <si>
    <t xml:space="preserve">Državni proračun-pri. učenika </t>
  </si>
  <si>
    <t>Naknade građanima i kućanstvima na temelju osiguranja i druge naknade</t>
  </si>
  <si>
    <t>09 Obrazovanje</t>
  </si>
  <si>
    <t>092 Srednješkolsko obrazovanje</t>
  </si>
  <si>
    <t>096 Dodatne usluge u obrazovanju</t>
  </si>
  <si>
    <t>PROGRAM 3110</t>
  </si>
  <si>
    <t>Aktivnost A 3110-01</t>
  </si>
  <si>
    <t>Dec. Sredstva</t>
  </si>
  <si>
    <t xml:space="preserve">Službena putovanja </t>
  </si>
  <si>
    <t>Rashodi za materijal i energiju</t>
  </si>
  <si>
    <t>Materijal i sirovine</t>
  </si>
  <si>
    <t>Energija</t>
  </si>
  <si>
    <t>Rashodi za usluge</t>
  </si>
  <si>
    <t>Usluge promidžbe i informiranja</t>
  </si>
  <si>
    <t>Zakupnine i najamnine</t>
  </si>
  <si>
    <t>Intelektualne usluge</t>
  </si>
  <si>
    <t>Računalne usluge</t>
  </si>
  <si>
    <t>Ostale usluge</t>
  </si>
  <si>
    <t>Naknade za prijevoz, za rad na terenu</t>
  </si>
  <si>
    <t>Stručno usavršavanje</t>
  </si>
  <si>
    <t>Ostale naknade troškova zaposlenima</t>
  </si>
  <si>
    <t>Uredski materijal i ostali materijalni ras.</t>
  </si>
  <si>
    <t>Mat. I dijelovi za tek. I inves. Održav.</t>
  </si>
  <si>
    <t>Službena, radna i zaštitna odjeća</t>
  </si>
  <si>
    <t>Usluge tekućeg i investicijskog održ.</t>
  </si>
  <si>
    <t>Komunale usluge</t>
  </si>
  <si>
    <t>Zdravstvene i veterinarske</t>
  </si>
  <si>
    <t>Intelektualne i osobne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</si>
  <si>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</si>
  <si>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</si>
  <si>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</si>
  <si>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</si>
  <si>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</si>
  <si>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 rashodi</t>
  </si>
  <si>
    <t>Ostali financijski rashodi</t>
  </si>
  <si>
    <t>Bankarske usluge i usl. Pla. prometa</t>
  </si>
  <si>
    <t>Zatezne kamate</t>
  </si>
  <si>
    <t>Naknade građanima i kućanstvima</t>
  </si>
  <si>
    <t>OSIGURANJE UVJETA RADASŠ-minimalni standard</t>
  </si>
  <si>
    <t>SREDNJE ŠKOLSKI STANDARD</t>
  </si>
  <si>
    <t>Kapitalni projekt K 3110-02</t>
  </si>
  <si>
    <t>Kapitalni izdatci iz decentrali.</t>
  </si>
  <si>
    <t>Postrojenja i oprema</t>
  </si>
  <si>
    <t>Uređaji, strojevi i oprema za ostale namjene</t>
  </si>
  <si>
    <t>Prijevozna sredstva</t>
  </si>
  <si>
    <t>Rashodi za dodatna ulaganja na nef.im.</t>
  </si>
  <si>
    <t>Uredska oprema i namještaj</t>
  </si>
  <si>
    <t>Dodatna ulaganja na građevinskim objektima</t>
  </si>
  <si>
    <t xml:space="preserve">Dodatna ulaganja na građevinskim objektima </t>
  </si>
  <si>
    <t xml:space="preserve">Prijevozna sredstva u cestovnom prometu </t>
  </si>
  <si>
    <t>UČENIČKI DOM</t>
  </si>
  <si>
    <t>Odgojno obrazovno, administrativno i tehničko osoblje</t>
  </si>
  <si>
    <t>Izvor financiranja 501</t>
  </si>
  <si>
    <t xml:space="preserve">Pomoći iz državnog proračuna 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</si>
  <si>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</si>
  <si>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</si>
  <si>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</si>
  <si>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</si>
  <si>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</si>
  <si>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 osig.</t>
  </si>
  <si>
    <t>Naknade troškova zaposlenima</t>
  </si>
  <si>
    <t>Službena putovanja</t>
  </si>
  <si>
    <t>Knjige, umjetnička djela i ostale izložbene vrijednosti</t>
  </si>
  <si>
    <t>Knjige</t>
  </si>
  <si>
    <t>PROGRAM 3120</t>
  </si>
  <si>
    <t>DRŽAVNI PRORAČUN</t>
  </si>
  <si>
    <t>Aktivnost K 3120-02</t>
  </si>
  <si>
    <t>Kapitalni izdatci-državni proračun</t>
  </si>
  <si>
    <t>VLASTITI PRIHODI</t>
  </si>
  <si>
    <t>Aktivnost A 3120-01</t>
  </si>
  <si>
    <t>Izvor financiranja 31</t>
  </si>
  <si>
    <t>Vlastita sredstva</t>
  </si>
  <si>
    <t>Izdatci za financijaku imovinu i oplatu zajmova</t>
  </si>
  <si>
    <t>Izdatci za otplatu glavnice primljenih kredita i zajmova</t>
  </si>
  <si>
    <t>Bankarske usluge i usl. platnog prometa</t>
  </si>
  <si>
    <t xml:space="preserve">Otplata glavnice primljenih zajmova </t>
  </si>
  <si>
    <t>Kapitalni izdatci-vlastiti prihodi</t>
  </si>
  <si>
    <t>Aktivnost A 3120-02</t>
  </si>
  <si>
    <t xml:space="preserve">POSEBNE NAMJENE </t>
  </si>
  <si>
    <t>Aktivnost K 3120-01</t>
  </si>
  <si>
    <t>Prihodi za posebne namjene-uč-dom sufinanciranje roditelja i ostali prihodi za posebne namjene</t>
  </si>
  <si>
    <t>Izvor financiranja 412</t>
  </si>
  <si>
    <t>Aktivnost K 3120-03</t>
  </si>
  <si>
    <t>Kapitalni izdatci-prihodi za posebne namjene</t>
  </si>
  <si>
    <t>DONACIJE</t>
  </si>
  <si>
    <t>Aktivnost A 3120-03</t>
  </si>
  <si>
    <t xml:space="preserve">Donacije-tekuće </t>
  </si>
  <si>
    <t>Izvor financiranja 61</t>
  </si>
  <si>
    <t>Aktivnost K 3120-04</t>
  </si>
  <si>
    <t xml:space="preserve">Donacije-kapitalne </t>
  </si>
  <si>
    <t>Kapitalne donacije</t>
  </si>
  <si>
    <t>Rashodi za nabavu nefina.imo.</t>
  </si>
  <si>
    <t>PROGRAM 3130</t>
  </si>
  <si>
    <t>Aktivnost A 3130-01</t>
  </si>
  <si>
    <t>Sufinanc.prijevoza učenika</t>
  </si>
  <si>
    <t>Izvor financiranja 51</t>
  </si>
  <si>
    <t>Državni proračun</t>
  </si>
  <si>
    <t>Ostale naknade građ. iz proračuna</t>
  </si>
  <si>
    <t>PROGRAM 3140</t>
  </si>
  <si>
    <t>Aktivnost A 3140-04</t>
  </si>
  <si>
    <t>Erasmus</t>
  </si>
  <si>
    <t>Državni proračun-pomoći</t>
  </si>
  <si>
    <t>Aktivnost A 3140-05</t>
  </si>
  <si>
    <t>Shema školskog voća</t>
  </si>
  <si>
    <t>Izvor financiranja 54</t>
  </si>
  <si>
    <t>Rezultat poslovanja</t>
  </si>
  <si>
    <t>Zdravstvene usluge</t>
  </si>
  <si>
    <t>Troškovi sudskih postupaka</t>
  </si>
  <si>
    <t>Naknada za prijevoz</t>
  </si>
  <si>
    <t>Uredski materijal i ostali mat. ras.</t>
  </si>
  <si>
    <t>Mat.i djel.za tek.i inve.održavanje</t>
  </si>
  <si>
    <t>Službena,radna i zašt.odje.i obuća</t>
  </si>
  <si>
    <t>Usluge teku.i investi.održavanja</t>
  </si>
  <si>
    <t>Komunalne usluge</t>
  </si>
  <si>
    <t>Članarine</t>
  </si>
  <si>
    <t>Ostali nespomenuti financijs. ras.</t>
  </si>
  <si>
    <t>Sportska i glazbena oprema</t>
  </si>
  <si>
    <t>Višak-dec</t>
  </si>
  <si>
    <t>Materijal i dijel.za tek. i inv.održa.</t>
  </si>
  <si>
    <t>Službena, radna i zaš.odje. i obu.</t>
  </si>
  <si>
    <t>Usluge tek. i invest.održavanja</t>
  </si>
  <si>
    <t xml:space="preserve">Uredski materijal i ostali materi.ras. </t>
  </si>
  <si>
    <t>Opći prihodi i primici</t>
  </si>
  <si>
    <t>Primici od fin.imo.i zaduž.</t>
  </si>
  <si>
    <t>Izdatci za fin.imo i otpl.zajmova</t>
  </si>
  <si>
    <t>izdatci za otplatu glav.primljenih kred.i zajmova</t>
  </si>
  <si>
    <t>PRIHODI POSLOVANJA PREMA IZVORIMA FINANCIRANJA</t>
  </si>
  <si>
    <t>RASHODI POSLOVANJA PREMA IZVORIMA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</si>
  <si>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</si>
  <si>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</si>
  <si>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</si>
  <si>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</si>
  <si>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</si>
  <si>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</si>
  <si>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</si>
  <si>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</si>
  <si>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</si>
  <si>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</si>
  <si>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</si>
  <si>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</si>
  <si>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Ostale naknade troš.zaposlenima</t>
  </si>
  <si>
    <t>Sitan inventar</t>
  </si>
  <si>
    <t>Uređaji,strojevi i oprema za ostale namjene</t>
  </si>
  <si>
    <t>Rashodi za mat.i energiju</t>
  </si>
  <si>
    <t>Ostali nespo.rashodi poslovanja</t>
  </si>
  <si>
    <t>Izvor financiranja 63</t>
  </si>
  <si>
    <t>Kazne, upravne mjere i ostali prihodi</t>
  </si>
  <si>
    <t>Kazne,upravne mjere i ostali prihodi</t>
  </si>
  <si>
    <t>Opći prihodi i primici-LSŽ</t>
  </si>
  <si>
    <t>Rashodi za nabavu neproizvedene dug.imo.</t>
  </si>
  <si>
    <t>Ostale pomoći-državni pro.</t>
  </si>
  <si>
    <t>Djelatnost sred.škola iznad standarda</t>
  </si>
  <si>
    <t>Izvor financiranja 11</t>
  </si>
  <si>
    <t>RAZDJEL</t>
  </si>
  <si>
    <t>GLAVA/RKP</t>
  </si>
  <si>
    <t>19079 SREDNJA ŠKOLA OTOČAC</t>
  </si>
  <si>
    <t>IZVORI FINANCIRANJA UKUPNO</t>
  </si>
  <si>
    <t>Izvor financiranja 50</t>
  </si>
  <si>
    <t>Decentralizirana sredstva</t>
  </si>
  <si>
    <t>Pomoći-državni proračun</t>
  </si>
  <si>
    <t>Državni proračun-prijevoz učenika</t>
  </si>
  <si>
    <t>Višak prihoda - pomoći</t>
  </si>
  <si>
    <t>Višak prihoda - donacije</t>
  </si>
  <si>
    <t>Višak prihoda- pomoći</t>
  </si>
  <si>
    <t>Višak prihoda - vlastiti</t>
  </si>
  <si>
    <t>Višak prihoda - pos.namje.</t>
  </si>
  <si>
    <t>Višak prihoda - tekuće do.</t>
  </si>
  <si>
    <t>Izvor financiranja 94</t>
  </si>
  <si>
    <t>Uredski mat.i osta.mat.rashodi</t>
  </si>
  <si>
    <t>Izvor financiranja 96</t>
  </si>
  <si>
    <t>Višak - dec</t>
  </si>
  <si>
    <t>Negativne tečajne razlike</t>
  </si>
  <si>
    <t>Tekuće donacije u naravi</t>
  </si>
  <si>
    <t>Opći prihodi i primici-Učenički dom</t>
  </si>
  <si>
    <t>Ostali rashodi</t>
  </si>
  <si>
    <t>Ugovorene kazne i ostale naknada šteta</t>
  </si>
  <si>
    <t>Kazne, penali i naknade štete</t>
  </si>
  <si>
    <t>Ugovorene kazne i ostale naknade šteta</t>
  </si>
  <si>
    <t>Zdravstvene i veterinarske usluge</t>
  </si>
  <si>
    <t xml:space="preserve">VLASTITI PRIHODI </t>
  </si>
  <si>
    <t>RAVNATELJ</t>
  </si>
  <si>
    <t>Ivan Vidmar, prof.</t>
  </si>
  <si>
    <t>Rashodi za donacije,kazne,naknade šteta i kapitalne pomoći</t>
  </si>
  <si>
    <t>Sitni inventar i autogume</t>
  </si>
  <si>
    <t>Sitan invnentar i autogume</t>
  </si>
  <si>
    <t>Usluge telefona,interneta, pošte i prijevoza</t>
  </si>
  <si>
    <t>Sitan inventar i autogume</t>
  </si>
  <si>
    <t>Rashodi za donacije,kazne,naknase šteta i kapitalne pomoći</t>
  </si>
  <si>
    <t xml:space="preserve">Instrumenti i uređaji </t>
  </si>
  <si>
    <t>Izvor financiranja 95</t>
  </si>
  <si>
    <t>Višak prihoda - posebne namjene</t>
  </si>
  <si>
    <t>Izvor financiranja 92</t>
  </si>
  <si>
    <t>Višak prihoda - vlastiti prihodi</t>
  </si>
  <si>
    <t xml:space="preserve">Rashodi za usluge </t>
  </si>
  <si>
    <t>Rezultat</t>
  </si>
  <si>
    <t>Izvor financiranja 55</t>
  </si>
  <si>
    <t>Izvor financiranja 56</t>
  </si>
  <si>
    <t>UKUPNO</t>
  </si>
  <si>
    <t>UKUPNO:</t>
  </si>
  <si>
    <t>Materijal za tekuće i inv.održa.</t>
  </si>
  <si>
    <t>Aktivnost A 3110-04</t>
  </si>
  <si>
    <t>Aktivnost A 3110-05</t>
  </si>
  <si>
    <t>Tekući projekt T 3140-14</t>
  </si>
  <si>
    <t>Aktivnost A 3140-15</t>
  </si>
  <si>
    <t>POMOĆI</t>
  </si>
  <si>
    <t>"Šumski putovi kao mistične turističke staze"</t>
  </si>
  <si>
    <t>Instrumenti, uređaji istrojevi</t>
  </si>
  <si>
    <t xml:space="preserve"> </t>
  </si>
  <si>
    <t>Pomoći - projekt "Šumski putovi…"</t>
  </si>
  <si>
    <t>Višak prihoda- posebne namjene</t>
  </si>
  <si>
    <t xml:space="preserve">Višak prihoda - </t>
  </si>
  <si>
    <t>Oprema za održavanje i zaštitu</t>
  </si>
  <si>
    <t>Prihodi od nefin.imovine</t>
  </si>
  <si>
    <t>Izvor financiranja 72</t>
  </si>
  <si>
    <t>Prihodi od nefinancijske imo.</t>
  </si>
  <si>
    <t>IZVJEŠTAJ O PRIHODIMA I RASHODIMA PREMA EKONOMSKOJ KLASIFIKACIJI</t>
  </si>
  <si>
    <t>PRIHODI POSLOVANJA</t>
  </si>
  <si>
    <t>Podsk.</t>
  </si>
  <si>
    <t>Odjeljak</t>
  </si>
  <si>
    <t>Pomoći prora.koris.iz prora.koji im nije nadležan</t>
  </si>
  <si>
    <t>Tekuće pom.prora.kori.iz prora.koji im nije nadležan</t>
  </si>
  <si>
    <t>Kapitalne pom.prora.kori.iz prora.koji im nije nadležan</t>
  </si>
  <si>
    <t>Pomoći temeljem prijenosa EU sred.</t>
  </si>
  <si>
    <t>Tekuće pomoći teme.prije.EU sred.</t>
  </si>
  <si>
    <t>Prijenosi između prora.kori.istog prora.</t>
  </si>
  <si>
    <t>Tekući prije.između prorač.koris.istog prora.temelje.prijenosa EU sredstava</t>
  </si>
  <si>
    <t>Prihodi od financ.imovine</t>
  </si>
  <si>
    <t>Prihodi od kamata</t>
  </si>
  <si>
    <t>Prihodi po posebnim propisima</t>
  </si>
  <si>
    <t>Ostali nespomenuti prihodi</t>
  </si>
  <si>
    <t>Prihodi od prodaje proizvoda i robe te pruženih usluga</t>
  </si>
  <si>
    <t>Prihodi od prodaje proizvo.i robe</t>
  </si>
  <si>
    <t>Prihodi od pruženih usluga</t>
  </si>
  <si>
    <t>Donacije od pravnih i fizičkih osoba izvan općeg prora.</t>
  </si>
  <si>
    <t xml:space="preserve">Kapitalne donacije </t>
  </si>
  <si>
    <t>Prihodi iz nadležnog prora.za financi.redovne djelatno.prora.korisnika</t>
  </si>
  <si>
    <t>Prihodi iz nadl.prora.za finan.rashoda poslovanja</t>
  </si>
  <si>
    <t>Prihodi iz nadl.prora.za finan.rashoda za nabavu nefinancijske imovine</t>
  </si>
  <si>
    <t>Ostali prihodi</t>
  </si>
  <si>
    <t>Primici od finan.imo.i zaduživanja</t>
  </si>
  <si>
    <t>Primici od zaduživanja</t>
  </si>
  <si>
    <t>Primljeni zajmovi od trg.društava</t>
  </si>
  <si>
    <t>Višak/manjak prihoda</t>
  </si>
  <si>
    <t>Višak prihoda</t>
  </si>
  <si>
    <t>UKUPNO PRIHODI:</t>
  </si>
  <si>
    <t>Podsk</t>
  </si>
  <si>
    <t>Plaće</t>
  </si>
  <si>
    <t>Doprinos za obvezno zdra.osigura.</t>
  </si>
  <si>
    <t>Naknade tro.zaposlenima</t>
  </si>
  <si>
    <t>Naknade za prijevoz</t>
  </si>
  <si>
    <t>Stručno usavrša.zaposlenika</t>
  </si>
  <si>
    <t>Ostale naknade troškova zposlenima</t>
  </si>
  <si>
    <t>Rashodi za mat. i energiju</t>
  </si>
  <si>
    <t>Uredski mat.i ostali mat.rashodi</t>
  </si>
  <si>
    <t>Mate. I dijelovi za tekuj.i inve.održa.</t>
  </si>
  <si>
    <t>Sitan inventar i auto gume</t>
  </si>
  <si>
    <t>Službena, radna i zašti.odj.i obuća</t>
  </si>
  <si>
    <t>Usluge telefona,pošte i prijevoza</t>
  </si>
  <si>
    <t>Bankarske usl.i usl.platnog prometa</t>
  </si>
  <si>
    <t>Negativne tečajne raz.i valutna klauzula</t>
  </si>
  <si>
    <t>Ostali nespomenuti fin.rashodi</t>
  </si>
  <si>
    <t>Oatale naknade građanima i kućanstvima iz proračuna</t>
  </si>
  <si>
    <t>Naknade građanima i kućanstvima u naravi</t>
  </si>
  <si>
    <t xml:space="preserve">Ostali rashodi </t>
  </si>
  <si>
    <t>Kazne,penali i naknade štete</t>
  </si>
  <si>
    <t>Ugovorene kazne i naknade šteta</t>
  </si>
  <si>
    <t>Rashodi za nabavu neproizve.dug.imovine</t>
  </si>
  <si>
    <t>Nematerijalna imovina</t>
  </si>
  <si>
    <t>Licence</t>
  </si>
  <si>
    <t>Instrumenti, uređaji i strojevi</t>
  </si>
  <si>
    <t>Uređaji, strojevi i oprema za os.namj.</t>
  </si>
  <si>
    <t>Prijevozna sredstva u cestovnom pr.</t>
  </si>
  <si>
    <t>Dodatna ulaganja na građ.objektima</t>
  </si>
  <si>
    <t>Otplata gla.primlje.zajmova od trgo.društava</t>
  </si>
  <si>
    <t>Otplata gla.primlje.zajmova od tuzem.trgo.društava izvan javn.sekt.</t>
  </si>
  <si>
    <t>Tekući prije.između prorač.koris.istog prora.</t>
  </si>
  <si>
    <t>Kapitalni prije.između prora.kori.istog prora.</t>
  </si>
  <si>
    <t>Prihodi od prodaje nefina.imo</t>
  </si>
  <si>
    <t>Prihodi od prodaje proizvedene dugo.imo</t>
  </si>
  <si>
    <t>Prihodi od prodaje prije.sre</t>
  </si>
  <si>
    <t>Prijev.sred.u cest.prometu</t>
  </si>
  <si>
    <t xml:space="preserve">  </t>
  </si>
  <si>
    <t>FUTURE FM</t>
  </si>
  <si>
    <t>Pomoći-FUTURE FM</t>
  </si>
  <si>
    <t>Pomoći - projekt "FUTURE FM"</t>
  </si>
  <si>
    <t>IZVRŠENJE 2024.</t>
  </si>
  <si>
    <t>REBALANS III.</t>
  </si>
  <si>
    <t>IZVRŠENJE 2025.</t>
  </si>
  <si>
    <t>INDEKS</t>
  </si>
  <si>
    <t>KLASA: 400-02/26-01/1</t>
  </si>
  <si>
    <t>Uređaji,stroje. i oprem. za ost.nam.</t>
  </si>
  <si>
    <t>"Obrazovanje jednakih mogućnosti IV"</t>
  </si>
  <si>
    <t>0,0,0</t>
  </si>
  <si>
    <t>RAZLIKA PRIMITAKA I IZDATAKA</t>
  </si>
  <si>
    <t>VIŠAK / MANJAK + RAZLIKA PRIMITAKA I IZDATAKA</t>
  </si>
  <si>
    <t xml:space="preserve">INDEKS </t>
  </si>
  <si>
    <t>1.</t>
  </si>
  <si>
    <t>2.</t>
  </si>
  <si>
    <t>3.</t>
  </si>
  <si>
    <t>4.</t>
  </si>
  <si>
    <t>5.(4/2*100)</t>
  </si>
  <si>
    <t>6.(4/3*100)</t>
  </si>
  <si>
    <t>4.(3/1*100)</t>
  </si>
  <si>
    <t>5.(3/1*100)</t>
  </si>
  <si>
    <t>PRIJEDLOG IZVJEŠTAJA O IZVRŠENJU FINANCIJSKOG PLANA ZA 2025. GODINU</t>
  </si>
  <si>
    <t xml:space="preserve">PRIJEDLOG IZVJEŠTAJA O IZVRŠENJU FINANCIJSKOG PLANA ZA 2025. GODINU </t>
  </si>
  <si>
    <t>Otočac, 13. 03.2026.</t>
  </si>
  <si>
    <t>URBROJ: 2125-37-03-26-1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</si>
</sst>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/>
      <right/>
      <top/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 style="thin">
        <color theme="6" tint="0.599993896298104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/>
      <diagonal/>
    </border>
    <border>
      <left/>
      <right/>
      <top style="thin">
        <color theme="6" tint="0.59999389629810485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3" fontId="1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 applyProtection="1">
      <alignment horizontal="right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11" fillId="0" borderId="0" xfId="0" applyFont="1"/>
    <xf numFmtId="4" fontId="7" fillId="2" borderId="3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4" fontId="1" fillId="4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 applyProtection="1">
      <alignment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right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3" fontId="1" fillId="4" borderId="4" xfId="0" applyNumberFormat="1" applyFont="1" applyFill="1" applyBorder="1" applyAlignment="1" applyProtection="1">
      <alignment wrapText="1"/>
    </xf>
    <xf numFmtId="3" fontId="1" fillId="4" borderId="3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 applyProtection="1">
      <alignment horizontal="right" wrapText="1"/>
    </xf>
    <xf numFmtId="4" fontId="1" fillId="4" borderId="3" xfId="0" applyNumberFormat="1" applyFont="1" applyFill="1" applyBorder="1" applyAlignment="1" applyProtection="1">
      <alignment horizontal="right" wrapText="1"/>
    </xf>
    <xf numFmtId="0" fontId="3" fillId="4" borderId="1" xfId="0" applyNumberFormat="1" applyFont="1" applyFill="1" applyBorder="1" applyAlignment="1" applyProtection="1">
      <alignment horizontal="center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2" xfId="0" applyNumberFormat="1" applyFont="1" applyFill="1" applyBorder="1" applyAlignment="1" applyProtection="1">
      <alignment horizontal="left" vertical="center" wrapText="1" indent="1"/>
    </xf>
    <xf numFmtId="0" fontId="1" fillId="4" borderId="4" xfId="0" applyNumberFormat="1" applyFont="1" applyFill="1" applyBorder="1" applyAlignment="1" applyProtection="1">
      <alignment horizontal="left" vertical="center" wrapText="1" indent="1"/>
    </xf>
    <xf numFmtId="4" fontId="3" fillId="3" borderId="3" xfId="0" quotePrefix="1" applyNumberFormat="1" applyFont="1" applyFill="1" applyBorder="1" applyAlignment="1">
      <alignment horizontal="right"/>
    </xf>
    <xf numFmtId="4" fontId="3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0" fontId="6" fillId="0" borderId="2" xfId="0" quotePrefix="1" applyFont="1" applyBorder="1" applyAlignment="1">
      <alignment horizontal="left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/>
    </xf>
    <xf numFmtId="0" fontId="1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 wrapText="1"/>
    </xf>
    <xf numFmtId="0" fontId="1" fillId="4" borderId="2" xfId="0" applyNumberFormat="1" applyFont="1" applyFill="1" applyBorder="1" applyAlignment="1" applyProtection="1">
      <alignment horizontal="center" wrapText="1"/>
    </xf>
    <xf numFmtId="0" fontId="1" fillId="4" borderId="4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center" wrapText="1"/>
    </xf>
    <xf numFmtId="3" fontId="1" fillId="2" borderId="4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3" fontId="3" fillId="2" borderId="4" xfId="0" applyNumberFormat="1" applyFont="1" applyFill="1" applyBorder="1" applyAlignment="1" applyProtection="1">
      <alignment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quotePrefix="1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right" wrapText="1"/>
    </xf>
    <xf numFmtId="0" fontId="4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/>
    <xf numFmtId="4" fontId="8" fillId="0" borderId="0" xfId="0" applyNumberFormat="1" applyFont="1"/>
    <xf numFmtId="0" fontId="0" fillId="0" borderId="0" xfId="0" applyFont="1"/>
    <xf numFmtId="4" fontId="1" fillId="2" borderId="0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" fontId="1" fillId="2" borderId="7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0" fontId="0" fillId="0" borderId="11" xfId="0" applyBorder="1"/>
    <xf numFmtId="4" fontId="3" fillId="2" borderId="12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6" xfId="0" applyBorder="1"/>
    <xf numFmtId="4" fontId="0" fillId="0" borderId="13" xfId="0" applyNumberFormat="1" applyBorder="1"/>
    <xf numFmtId="0" fontId="0" fillId="0" borderId="15" xfId="0" applyBorder="1"/>
    <xf numFmtId="4" fontId="3" fillId="2" borderId="16" xfId="0" applyNumberFormat="1" applyFont="1" applyFill="1" applyBorder="1" applyAlignment="1">
      <alignment horizontal="right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4" fontId="1" fillId="2" borderId="19" xfId="0" applyNumberFormat="1" applyFont="1" applyFill="1" applyBorder="1" applyAlignment="1">
      <alignment horizontal="right"/>
    </xf>
    <xf numFmtId="4" fontId="3" fillId="2" borderId="19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0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Alignment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10" fontId="6" fillId="4" borderId="1" xfId="0" quotePrefix="1" applyNumberFormat="1" applyFont="1" applyFill="1" applyBorder="1" applyAlignment="1">
      <alignment horizontal="right"/>
    </xf>
    <xf numFmtId="10" fontId="6" fillId="4" borderId="3" xfId="0" applyNumberFormat="1" applyFont="1" applyFill="1" applyBorder="1" applyAlignment="1">
      <alignment horizontal="right" wrapText="1"/>
    </xf>
    <xf numFmtId="10" fontId="3" fillId="2" borderId="3" xfId="0" applyNumberFormat="1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right"/>
    </xf>
    <xf numFmtId="10" fontId="3" fillId="4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4" borderId="3" xfId="0" applyNumberFormat="1" applyFont="1" applyFill="1" applyBorder="1" applyAlignment="1" applyProtection="1">
      <alignment horizont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4" fontId="1" fillId="5" borderId="3" xfId="0" applyNumberFormat="1" applyFont="1" applyFill="1" applyBorder="1" applyAlignment="1">
      <alignment horizontal="right"/>
    </xf>
    <xf numFmtId="4" fontId="1" fillId="5" borderId="3" xfId="0" applyNumberFormat="1" applyFont="1" applyFill="1" applyBorder="1" applyAlignment="1" applyProtection="1">
      <alignment horizontal="right" wrapText="1"/>
    </xf>
    <xf numFmtId="10" fontId="3" fillId="5" borderId="3" xfId="0" applyNumberFormat="1" applyFont="1" applyFill="1" applyBorder="1" applyAlignment="1" applyProtection="1">
      <alignment horizont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10" fontId="3" fillId="5" borderId="3" xfId="0" applyNumberFormat="1" applyFont="1" applyFill="1" applyBorder="1" applyAlignment="1" applyProtection="1">
      <alignment horizontal="center" vertical="center" wrapText="1"/>
    </xf>
    <xf numFmtId="3" fontId="1" fillId="5" borderId="4" xfId="0" applyNumberFormat="1" applyFont="1" applyFill="1" applyBorder="1" applyAlignment="1" applyProtection="1">
      <alignment wrapText="1"/>
    </xf>
    <xf numFmtId="4" fontId="1" fillId="5" borderId="16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 applyProtection="1">
      <alignment wrapText="1"/>
    </xf>
    <xf numFmtId="4" fontId="3" fillId="5" borderId="16" xfId="0" applyNumberFormat="1" applyFont="1" applyFill="1" applyBorder="1" applyAlignment="1">
      <alignment horizontal="right"/>
    </xf>
    <xf numFmtId="4" fontId="1" fillId="5" borderId="19" xfId="0" applyNumberFormat="1" applyFont="1" applyFill="1" applyBorder="1" applyAlignment="1">
      <alignment horizontal="right"/>
    </xf>
    <xf numFmtId="4" fontId="1" fillId="5" borderId="12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4" fontId="3" fillId="5" borderId="3" xfId="0" applyNumberFormat="1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3" fillId="6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4" fontId="14" fillId="3" borderId="3" xfId="0" applyNumberFormat="1" applyFont="1" applyFill="1" applyBorder="1" applyAlignment="1">
      <alignment horizontal="right"/>
    </xf>
    <xf numFmtId="10" fontId="14" fillId="3" borderId="3" xfId="0" applyNumberFormat="1" applyFont="1" applyFill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0" fontId="14" fillId="0" borderId="1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quotePrefix="1" applyFont="1" applyBorder="1" applyAlignment="1">
      <alignment horizontal="left"/>
    </xf>
    <xf numFmtId="10" fontId="14" fillId="0" borderId="3" xfId="0" applyNumberFormat="1" applyFont="1" applyBorder="1" applyAlignment="1">
      <alignment horizontal="right"/>
    </xf>
    <xf numFmtId="10" fontId="14" fillId="0" borderId="3" xfId="0" applyNumberFormat="1" applyFont="1" applyBorder="1" applyAlignment="1">
      <alignment horizontal="right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10" fontId="1" fillId="2" borderId="3" xfId="1" applyNumberFormat="1" applyFont="1" applyFill="1" applyBorder="1" applyAlignment="1">
      <alignment horizontal="right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applyNumberFormat="1" applyFont="1" applyFill="1" applyBorder="1" applyAlignment="1" applyProtection="1">
      <alignment vertical="center" wrapText="1"/>
    </xf>
    <xf numFmtId="0" fontId="26" fillId="2" borderId="3" xfId="0" applyNumberFormat="1" applyFont="1" applyFill="1" applyBorder="1" applyAlignment="1" applyProtection="1">
      <alignment vertical="center" wrapText="1"/>
    </xf>
    <xf numFmtId="4" fontId="14" fillId="2" borderId="3" xfId="0" applyNumberFormat="1" applyFont="1" applyFill="1" applyBorder="1" applyAlignment="1">
      <alignment horizontal="right"/>
    </xf>
    <xf numFmtId="10" fontId="14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 wrapText="1"/>
    </xf>
    <xf numFmtId="0" fontId="16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3" borderId="1" xfId="0" quotePrefix="1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25" fillId="4" borderId="1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1" fillId="0" borderId="1" xfId="0" quotePrefix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2" fillId="5" borderId="1" xfId="0" applyNumberFormat="1" applyFont="1" applyFill="1" applyBorder="1" applyAlignment="1" applyProtection="1">
      <alignment horizontal="left" vertical="center"/>
    </xf>
    <xf numFmtId="0" fontId="12" fillId="5" borderId="2" xfId="0" applyNumberFormat="1" applyFont="1" applyFill="1" applyBorder="1" applyAlignment="1" applyProtection="1">
      <alignment horizontal="left" vertical="center"/>
    </xf>
    <xf numFmtId="0" fontId="12" fillId="5" borderId="4" xfId="0" applyNumberFormat="1" applyFont="1" applyFill="1" applyBorder="1" applyAlignment="1" applyProtection="1">
      <alignment horizontal="left" vertical="center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wrapText="1"/>
    </xf>
    <xf numFmtId="0" fontId="1" fillId="4" borderId="2" xfId="0" applyNumberFormat="1" applyFont="1" applyFill="1" applyBorder="1" applyAlignment="1" applyProtection="1">
      <alignment horizontal="center" wrapText="1"/>
    </xf>
    <xf numFmtId="0" fontId="1" fillId="4" borderId="4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2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2" xfId="0" applyNumberFormat="1" applyFont="1" applyFill="1" applyBorder="1" applyAlignment="1" applyProtection="1">
      <alignment horizontal="center"/>
    </xf>
    <xf numFmtId="0" fontId="1" fillId="4" borderId="4" xfId="0" applyNumberFormat="1" applyFont="1" applyFill="1" applyBorder="1" applyAlignment="1" applyProtection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3" workbookViewId="0">
      <selection activeCell="C45" sqref="C45"/>
    </sheetView>
  </sheetViews>
  <sheetFormatPr defaultRowHeight="15" x14ac:dyDescent="0.25"/>
  <cols>
    <col min="4" max="4" width="3.140625" customWidth="1"/>
    <col min="5" max="5" width="10" customWidth="1"/>
    <col min="6" max="6" width="21.42578125" customWidth="1"/>
    <col min="7" max="7" width="22.7109375" customWidth="1"/>
    <col min="8" max="8" width="23.85546875" customWidth="1"/>
    <col min="9" max="9" width="14.42578125" customWidth="1"/>
    <col min="10" max="10" width="16" customWidth="1"/>
  </cols>
  <sheetData>
    <row r="1" spans="1:10" ht="42" customHeight="1" x14ac:dyDescent="0.25">
      <c r="A1" s="333" t="s">
        <v>348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x14ac:dyDescent="0.25">
      <c r="A2" s="333" t="s">
        <v>20</v>
      </c>
      <c r="B2" s="333"/>
      <c r="C2" s="333"/>
      <c r="D2" s="333"/>
      <c r="E2" s="333"/>
      <c r="F2" s="333"/>
      <c r="G2" s="348"/>
      <c r="H2" s="348"/>
      <c r="I2" s="348"/>
      <c r="J2" s="348"/>
    </row>
    <row r="3" spans="1:10" x14ac:dyDescent="0.25">
      <c r="A3" s="333" t="s">
        <v>25</v>
      </c>
      <c r="B3" s="334"/>
      <c r="C3" s="334"/>
      <c r="D3" s="334"/>
      <c r="E3" s="334"/>
      <c r="F3" s="334"/>
      <c r="G3" s="334"/>
      <c r="H3" s="334"/>
      <c r="I3" s="334"/>
      <c r="J3" s="334"/>
    </row>
    <row r="4" spans="1:10" ht="25.5" customHeight="1" x14ac:dyDescent="0.25">
      <c r="A4" s="11"/>
      <c r="B4" s="12"/>
      <c r="C4" s="12"/>
      <c r="D4" s="13"/>
      <c r="E4" s="141"/>
      <c r="F4" s="292" t="s">
        <v>329</v>
      </c>
      <c r="G4" s="292" t="s">
        <v>330</v>
      </c>
      <c r="H4" s="292" t="s">
        <v>331</v>
      </c>
      <c r="I4" s="292" t="s">
        <v>332</v>
      </c>
      <c r="J4" s="292" t="s">
        <v>332</v>
      </c>
    </row>
    <row r="5" spans="1:10" ht="25.5" customHeight="1" x14ac:dyDescent="0.25">
      <c r="A5" s="11"/>
      <c r="B5" s="12"/>
      <c r="C5" s="12"/>
      <c r="D5" s="13"/>
      <c r="E5" s="141"/>
      <c r="F5" s="292" t="s">
        <v>340</v>
      </c>
      <c r="G5" s="292" t="s">
        <v>341</v>
      </c>
      <c r="H5" s="292" t="s">
        <v>342</v>
      </c>
      <c r="I5" s="292" t="s">
        <v>346</v>
      </c>
      <c r="J5" s="292" t="s">
        <v>347</v>
      </c>
    </row>
    <row r="6" spans="1:10" x14ac:dyDescent="0.25">
      <c r="A6" s="349" t="s">
        <v>0</v>
      </c>
      <c r="B6" s="332"/>
      <c r="C6" s="332"/>
      <c r="D6" s="332"/>
      <c r="E6" s="350"/>
      <c r="F6" s="295">
        <v>2027901.5</v>
      </c>
      <c r="G6" s="295">
        <v>2528811.4900000002</v>
      </c>
      <c r="H6" s="295">
        <v>2057677.96</v>
      </c>
      <c r="I6" s="296">
        <f>AVERAGE(H6/F6)</f>
        <v>1.0146833857561621</v>
      </c>
      <c r="J6" s="296">
        <f>AVERAGE(H6/G6)</f>
        <v>0.81369369292133353</v>
      </c>
    </row>
    <row r="7" spans="1:10" x14ac:dyDescent="0.25">
      <c r="A7" s="351" t="s">
        <v>172</v>
      </c>
      <c r="B7" s="352"/>
      <c r="C7" s="352"/>
      <c r="D7" s="352"/>
      <c r="E7" s="347"/>
      <c r="F7" s="297">
        <v>2027901.5</v>
      </c>
      <c r="G7" s="297">
        <v>2527801.4900000002</v>
      </c>
      <c r="H7" s="297">
        <v>2056667.96</v>
      </c>
      <c r="I7" s="296">
        <f t="shared" ref="I7:I12" si="0">AVERAGE(H7/F7)</f>
        <v>1.0141853339523641</v>
      </c>
      <c r="J7" s="296">
        <f t="shared" ref="J7:J12" si="1">AVERAGE(H7/G7)</f>
        <v>0.81361925298967985</v>
      </c>
    </row>
    <row r="8" spans="1:10" x14ac:dyDescent="0.25">
      <c r="A8" s="346" t="s">
        <v>173</v>
      </c>
      <c r="B8" s="347"/>
      <c r="C8" s="347"/>
      <c r="D8" s="347"/>
      <c r="E8" s="347"/>
      <c r="F8" s="297">
        <v>0</v>
      </c>
      <c r="G8" s="297">
        <v>1010</v>
      </c>
      <c r="H8" s="297">
        <v>1010</v>
      </c>
      <c r="I8" s="296">
        <v>0</v>
      </c>
      <c r="J8" s="296">
        <f t="shared" si="1"/>
        <v>1</v>
      </c>
    </row>
    <row r="9" spans="1:10" x14ac:dyDescent="0.25">
      <c r="A9" s="293" t="s">
        <v>1</v>
      </c>
      <c r="B9" s="294"/>
      <c r="C9" s="294"/>
      <c r="D9" s="294"/>
      <c r="E9" s="294"/>
      <c r="F9" s="295">
        <v>2022402.2</v>
      </c>
      <c r="G9" s="295">
        <v>2555821.98</v>
      </c>
      <c r="H9" s="295">
        <v>2175091.04</v>
      </c>
      <c r="I9" s="296">
        <f t="shared" si="0"/>
        <v>1.0754987509408367</v>
      </c>
      <c r="J9" s="296">
        <f t="shared" si="1"/>
        <v>0.85103385799976572</v>
      </c>
    </row>
    <row r="10" spans="1:10" x14ac:dyDescent="0.25">
      <c r="A10" s="353" t="s">
        <v>174</v>
      </c>
      <c r="B10" s="352"/>
      <c r="C10" s="352"/>
      <c r="D10" s="352"/>
      <c r="E10" s="352"/>
      <c r="F10" s="297">
        <v>2012752.46</v>
      </c>
      <c r="G10" s="297">
        <v>2531936.98</v>
      </c>
      <c r="H10" s="297">
        <v>2161062.83</v>
      </c>
      <c r="I10" s="296">
        <f t="shared" si="0"/>
        <v>1.0736853502591173</v>
      </c>
      <c r="J10" s="296">
        <f t="shared" si="1"/>
        <v>0.85352157145712215</v>
      </c>
    </row>
    <row r="11" spans="1:10" x14ac:dyDescent="0.25">
      <c r="A11" s="346" t="s">
        <v>175</v>
      </c>
      <c r="B11" s="347"/>
      <c r="C11" s="347"/>
      <c r="D11" s="347"/>
      <c r="E11" s="347"/>
      <c r="F11" s="297">
        <v>9649.74</v>
      </c>
      <c r="G11" s="297">
        <v>23885</v>
      </c>
      <c r="H11" s="297">
        <v>14028.21</v>
      </c>
      <c r="I11" s="296">
        <f t="shared" si="0"/>
        <v>1.453739686250614</v>
      </c>
      <c r="J11" s="296">
        <f t="shared" si="1"/>
        <v>0.58732300607075572</v>
      </c>
    </row>
    <row r="12" spans="1:10" x14ac:dyDescent="0.25">
      <c r="A12" s="331" t="s">
        <v>2</v>
      </c>
      <c r="B12" s="332"/>
      <c r="C12" s="332"/>
      <c r="D12" s="332"/>
      <c r="E12" s="332"/>
      <c r="F12" s="295">
        <v>5499.3</v>
      </c>
      <c r="G12" s="295">
        <v>-27010.49</v>
      </c>
      <c r="H12" s="295">
        <v>-117413.08</v>
      </c>
      <c r="I12" s="296">
        <f t="shared" si="0"/>
        <v>-21.350550070008911</v>
      </c>
      <c r="J12" s="296">
        <f t="shared" si="1"/>
        <v>4.3469437244566835</v>
      </c>
    </row>
    <row r="13" spans="1:10" x14ac:dyDescent="0.25">
      <c r="A13" s="298"/>
      <c r="B13" s="299"/>
      <c r="C13" s="299"/>
      <c r="D13" s="299"/>
      <c r="E13" s="299"/>
      <c r="F13" s="300"/>
      <c r="G13" s="300"/>
      <c r="H13" s="300"/>
      <c r="I13" s="300"/>
      <c r="J13" s="300"/>
    </row>
    <row r="14" spans="1:10" x14ac:dyDescent="0.25">
      <c r="A14" s="354" t="s">
        <v>26</v>
      </c>
      <c r="B14" s="355"/>
      <c r="C14" s="355"/>
      <c r="D14" s="355"/>
      <c r="E14" s="355"/>
      <c r="F14" s="355"/>
      <c r="G14" s="355"/>
      <c r="H14" s="355"/>
      <c r="I14" s="355"/>
      <c r="J14" s="355"/>
    </row>
    <row r="15" spans="1:10" x14ac:dyDescent="0.25">
      <c r="A15" s="298"/>
      <c r="B15" s="299"/>
      <c r="C15" s="299"/>
      <c r="D15" s="299"/>
      <c r="E15" s="299"/>
      <c r="F15" s="300"/>
      <c r="G15" s="300"/>
      <c r="H15" s="300"/>
      <c r="I15" s="300"/>
      <c r="J15" s="300"/>
    </row>
    <row r="16" spans="1:10" ht="21.75" customHeight="1" x14ac:dyDescent="0.25">
      <c r="A16" s="301"/>
      <c r="B16" s="302"/>
      <c r="C16" s="302"/>
      <c r="D16" s="303"/>
      <c r="E16" s="304"/>
      <c r="F16" s="292" t="s">
        <v>329</v>
      </c>
      <c r="G16" s="292" t="s">
        <v>330</v>
      </c>
      <c r="H16" s="292" t="s">
        <v>331</v>
      </c>
      <c r="I16" s="292" t="s">
        <v>332</v>
      </c>
      <c r="J16" s="292" t="s">
        <v>332</v>
      </c>
    </row>
    <row r="17" spans="1:10" x14ac:dyDescent="0.25">
      <c r="A17" s="346" t="s">
        <v>176</v>
      </c>
      <c r="B17" s="347"/>
      <c r="C17" s="347"/>
      <c r="D17" s="347"/>
      <c r="E17" s="347"/>
      <c r="F17" s="297">
        <v>0</v>
      </c>
      <c r="G17" s="297">
        <v>0</v>
      </c>
      <c r="H17" s="297">
        <v>0</v>
      </c>
      <c r="I17" s="305">
        <v>0</v>
      </c>
      <c r="J17" s="306">
        <v>0</v>
      </c>
    </row>
    <row r="18" spans="1:10" x14ac:dyDescent="0.25">
      <c r="A18" s="346" t="s">
        <v>177</v>
      </c>
      <c r="B18" s="347"/>
      <c r="C18" s="347"/>
      <c r="D18" s="347"/>
      <c r="E18" s="347"/>
      <c r="F18" s="297">
        <v>5.19</v>
      </c>
      <c r="G18" s="297">
        <v>0</v>
      </c>
      <c r="H18" s="297">
        <v>0</v>
      </c>
      <c r="I18" s="305">
        <f t="shared" ref="I18" si="2">AVERAGE(H18/F18)</f>
        <v>0</v>
      </c>
      <c r="J18" s="306">
        <v>0</v>
      </c>
    </row>
    <row r="19" spans="1:10" ht="21" customHeight="1" x14ac:dyDescent="0.25">
      <c r="A19" s="331" t="s">
        <v>337</v>
      </c>
      <c r="B19" s="332"/>
      <c r="C19" s="332"/>
      <c r="D19" s="332"/>
      <c r="E19" s="332"/>
      <c r="F19" s="295">
        <v>0</v>
      </c>
      <c r="G19" s="295">
        <f>G17-G18</f>
        <v>0</v>
      </c>
      <c r="H19" s="295">
        <v>0</v>
      </c>
      <c r="I19" s="305">
        <v>0</v>
      </c>
      <c r="J19" s="306">
        <v>0</v>
      </c>
    </row>
    <row r="20" spans="1:10" ht="23.25" customHeight="1" x14ac:dyDescent="0.25">
      <c r="A20" s="331" t="s">
        <v>338</v>
      </c>
      <c r="B20" s="332"/>
      <c r="C20" s="332"/>
      <c r="D20" s="332"/>
      <c r="E20" s="332"/>
      <c r="F20" s="295">
        <v>5494.11</v>
      </c>
      <c r="G20" s="295">
        <v>-27010.49</v>
      </c>
      <c r="H20" s="295">
        <v>-117413.08</v>
      </c>
      <c r="I20" s="305">
        <v>0</v>
      </c>
      <c r="J20" s="306">
        <v>0</v>
      </c>
    </row>
    <row r="21" spans="1:10" x14ac:dyDescent="0.25">
      <c r="A21" s="212"/>
      <c r="B21" s="211"/>
      <c r="C21" s="211"/>
      <c r="D21" s="211"/>
      <c r="E21" s="211"/>
      <c r="F21" s="142"/>
      <c r="G21" s="142"/>
      <c r="H21" s="142"/>
      <c r="I21" s="142"/>
      <c r="J21" s="142"/>
    </row>
    <row r="22" spans="1:10" x14ac:dyDescent="0.25">
      <c r="A22" s="333" t="s">
        <v>178</v>
      </c>
      <c r="B22" s="334"/>
      <c r="C22" s="334"/>
      <c r="D22" s="334"/>
      <c r="E22" s="334"/>
      <c r="F22" s="334"/>
      <c r="G22" s="334"/>
      <c r="H22" s="334"/>
      <c r="I22" s="334"/>
      <c r="J22" s="334"/>
    </row>
    <row r="23" spans="1:10" x14ac:dyDescent="0.25">
      <c r="A23" s="210"/>
      <c r="B23" s="213"/>
      <c r="C23" s="213"/>
      <c r="D23" s="213"/>
      <c r="E23" s="213"/>
      <c r="F23" s="213"/>
      <c r="G23" s="213"/>
      <c r="H23" s="250"/>
      <c r="I23" s="250"/>
      <c r="J23" s="213"/>
    </row>
    <row r="24" spans="1:10" x14ac:dyDescent="0.25">
      <c r="A24" s="11"/>
      <c r="B24" s="12"/>
      <c r="C24" s="12"/>
      <c r="D24" s="13"/>
      <c r="E24" s="141"/>
      <c r="F24" s="140" t="s">
        <v>329</v>
      </c>
      <c r="G24" s="140" t="s">
        <v>330</v>
      </c>
      <c r="H24" s="140" t="s">
        <v>331</v>
      </c>
      <c r="I24" s="140" t="s">
        <v>332</v>
      </c>
      <c r="J24" s="140" t="s">
        <v>332</v>
      </c>
    </row>
    <row r="25" spans="1:10" ht="24.75" customHeight="1" x14ac:dyDescent="0.25">
      <c r="A25" s="335" t="s">
        <v>179</v>
      </c>
      <c r="B25" s="336"/>
      <c r="C25" s="336"/>
      <c r="D25" s="336"/>
      <c r="E25" s="337"/>
      <c r="F25" s="54">
        <v>0</v>
      </c>
      <c r="G25" s="54">
        <v>27010.49</v>
      </c>
      <c r="H25" s="54">
        <v>26995.14</v>
      </c>
      <c r="I25" s="259">
        <v>0</v>
      </c>
      <c r="J25" s="260">
        <f>AVERAGE(H25/G25)</f>
        <v>0.99943170227567135</v>
      </c>
    </row>
    <row r="26" spans="1:10" ht="29.25" customHeight="1" x14ac:dyDescent="0.25">
      <c r="A26" s="338" t="s">
        <v>180</v>
      </c>
      <c r="B26" s="339"/>
      <c r="C26" s="339"/>
      <c r="D26" s="339"/>
      <c r="E26" s="339"/>
      <c r="F26" s="55">
        <v>5494.11</v>
      </c>
      <c r="G26" s="55">
        <v>0</v>
      </c>
      <c r="H26" s="55">
        <v>-90417.94</v>
      </c>
      <c r="I26" s="259">
        <f>AVERAGE(H26/F26)</f>
        <v>-16.457249672831452</v>
      </c>
      <c r="J26" s="260">
        <v>0</v>
      </c>
    </row>
    <row r="27" spans="1:10" ht="45" customHeight="1" x14ac:dyDescent="0.25">
      <c r="A27" s="340" t="s">
        <v>181</v>
      </c>
      <c r="B27" s="341"/>
      <c r="C27" s="341"/>
      <c r="D27" s="341"/>
      <c r="E27" s="342"/>
      <c r="F27" s="55">
        <v>0</v>
      </c>
      <c r="G27" s="55">
        <v>0</v>
      </c>
      <c r="H27" s="55">
        <v>0</v>
      </c>
      <c r="I27" s="259">
        <v>0</v>
      </c>
      <c r="J27" s="260">
        <v>0</v>
      </c>
    </row>
    <row r="28" spans="1:10" x14ac:dyDescent="0.25">
      <c r="A28" s="214"/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 x14ac:dyDescent="0.25">
      <c r="A29" s="343" t="s">
        <v>182</v>
      </c>
      <c r="B29" s="343"/>
      <c r="C29" s="343"/>
      <c r="D29" s="343"/>
      <c r="E29" s="343"/>
      <c r="F29" s="343"/>
      <c r="G29" s="343"/>
      <c r="H29" s="343"/>
      <c r="I29" s="343"/>
      <c r="J29" s="343"/>
    </row>
    <row r="30" spans="1:10" x14ac:dyDescent="0.25">
      <c r="A30" s="216"/>
      <c r="B30" s="217"/>
      <c r="C30" s="217"/>
      <c r="D30" s="217"/>
      <c r="E30" s="217"/>
      <c r="F30" s="139"/>
      <c r="G30" s="139"/>
      <c r="H30" s="139"/>
      <c r="I30" s="139"/>
      <c r="J30" s="139"/>
    </row>
    <row r="31" spans="1:10" x14ac:dyDescent="0.25">
      <c r="A31" s="46"/>
      <c r="B31" s="47"/>
      <c r="C31" s="47"/>
      <c r="D31" s="48"/>
      <c r="E31" s="138"/>
      <c r="F31" s="140" t="s">
        <v>329</v>
      </c>
      <c r="G31" s="140" t="s">
        <v>330</v>
      </c>
      <c r="H31" s="140" t="s">
        <v>331</v>
      </c>
      <c r="I31" s="140" t="s">
        <v>332</v>
      </c>
      <c r="J31" s="140" t="s">
        <v>332</v>
      </c>
    </row>
    <row r="32" spans="1:10" ht="27.75" customHeight="1" x14ac:dyDescent="0.25">
      <c r="A32" s="335" t="s">
        <v>179</v>
      </c>
      <c r="B32" s="336"/>
      <c r="C32" s="336"/>
      <c r="D32" s="336"/>
      <c r="E32" s="337"/>
      <c r="F32" s="54">
        <v>0</v>
      </c>
      <c r="G32" s="54">
        <v>0</v>
      </c>
      <c r="H32" s="54">
        <v>0</v>
      </c>
      <c r="I32" s="54">
        <v>0</v>
      </c>
      <c r="J32" s="137">
        <f>G35</f>
        <v>0</v>
      </c>
    </row>
    <row r="33" spans="1:10" ht="39" customHeight="1" x14ac:dyDescent="0.25">
      <c r="A33" s="335" t="s">
        <v>3</v>
      </c>
      <c r="B33" s="336"/>
      <c r="C33" s="336"/>
      <c r="D33" s="336"/>
      <c r="E33" s="337"/>
      <c r="F33" s="54">
        <v>0</v>
      </c>
      <c r="G33" s="54">
        <v>0</v>
      </c>
      <c r="H33" s="54">
        <v>0</v>
      </c>
      <c r="I33" s="54">
        <v>0</v>
      </c>
      <c r="J33" s="137">
        <v>0</v>
      </c>
    </row>
    <row r="34" spans="1:10" ht="16.5" customHeight="1" x14ac:dyDescent="0.25">
      <c r="A34" s="335" t="s">
        <v>183</v>
      </c>
      <c r="B34" s="344"/>
      <c r="C34" s="344"/>
      <c r="D34" s="344"/>
      <c r="E34" s="345"/>
      <c r="F34" s="54">
        <v>0</v>
      </c>
      <c r="G34" s="54">
        <v>0</v>
      </c>
      <c r="H34" s="54">
        <v>0</v>
      </c>
      <c r="I34" s="54">
        <v>0</v>
      </c>
      <c r="J34" s="137">
        <v>0</v>
      </c>
    </row>
    <row r="35" spans="1:10" ht="25.5" customHeight="1" x14ac:dyDescent="0.25">
      <c r="A35" s="338" t="s">
        <v>180</v>
      </c>
      <c r="B35" s="339"/>
      <c r="C35" s="339"/>
      <c r="D35" s="339"/>
      <c r="E35" s="339"/>
      <c r="F35" s="136">
        <f>F32-F33+F34</f>
        <v>0</v>
      </c>
      <c r="G35" s="136">
        <f>G32-G33+G34</f>
        <v>0</v>
      </c>
      <c r="H35" s="136">
        <v>0</v>
      </c>
      <c r="I35" s="136">
        <v>0</v>
      </c>
      <c r="J35" s="135">
        <f>J32-J33+J34</f>
        <v>0</v>
      </c>
    </row>
    <row r="36" spans="1:10" ht="17.25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x14ac:dyDescent="0.25">
      <c r="A37" s="329"/>
      <c r="B37" s="330"/>
      <c r="C37" s="330"/>
      <c r="D37" s="330"/>
      <c r="E37" s="330"/>
      <c r="F37" s="330"/>
      <c r="G37" s="330"/>
      <c r="H37" s="330"/>
      <c r="I37" s="330"/>
      <c r="J37" s="330"/>
    </row>
    <row r="38" spans="1:10" ht="9" customHeight="1" x14ac:dyDescent="0.25"/>
    <row r="39" spans="1:10" x14ac:dyDescent="0.25">
      <c r="B39" t="s">
        <v>333</v>
      </c>
      <c r="G39" t="s">
        <v>224</v>
      </c>
    </row>
    <row r="40" spans="1:10" x14ac:dyDescent="0.25">
      <c r="B40" t="s">
        <v>351</v>
      </c>
    </row>
    <row r="41" spans="1:10" x14ac:dyDescent="0.25">
      <c r="B41" t="s">
        <v>350</v>
      </c>
      <c r="G41" t="s">
        <v>225</v>
      </c>
    </row>
  </sheetData>
  <mergeCells count="24">
    <mergeCell ref="A18:E18"/>
    <mergeCell ref="A1:J1"/>
    <mergeCell ref="A2:J2"/>
    <mergeCell ref="A3:J3"/>
    <mergeCell ref="A6:E6"/>
    <mergeCell ref="A7:E7"/>
    <mergeCell ref="A8:E8"/>
    <mergeCell ref="A10:E10"/>
    <mergeCell ref="A11:E11"/>
    <mergeCell ref="A12:E12"/>
    <mergeCell ref="A14:J14"/>
    <mergeCell ref="A17:E17"/>
    <mergeCell ref="A37:J37"/>
    <mergeCell ref="A19:E19"/>
    <mergeCell ref="A20:E20"/>
    <mergeCell ref="A22:J22"/>
    <mergeCell ref="A25:E25"/>
    <mergeCell ref="A26:E26"/>
    <mergeCell ref="A27:E27"/>
    <mergeCell ref="A29:J29"/>
    <mergeCell ref="A32:E32"/>
    <mergeCell ref="A33:E33"/>
    <mergeCell ref="A35:E35"/>
    <mergeCell ref="A34:E34"/>
  </mergeCells>
  <pageMargins left="0.7" right="0.7" top="0.75" bottom="0.75" header="0.3" footer="0.3"/>
  <pageSetup paperSize="9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workbookViewId="0">
      <selection activeCell="H49" sqref="H49"/>
    </sheetView>
  </sheetViews>
  <sheetFormatPr defaultRowHeight="15" x14ac:dyDescent="0.25"/>
  <cols>
    <col min="1" max="1" width="8" customWidth="1"/>
    <col min="2" max="3" width="7.42578125" customWidth="1"/>
    <col min="4" max="4" width="8.140625" customWidth="1"/>
    <col min="5" max="5" width="25" customWidth="1"/>
    <col min="6" max="6" width="13.5703125" customWidth="1"/>
    <col min="7" max="7" width="12.42578125" customWidth="1"/>
    <col min="8" max="8" width="11.42578125" customWidth="1"/>
    <col min="9" max="9" width="10.85546875" customWidth="1"/>
    <col min="10" max="10" width="11" customWidth="1"/>
  </cols>
  <sheetData>
    <row r="1" spans="1:17" ht="37.5" customHeight="1" x14ac:dyDescent="0.25">
      <c r="A1" s="201"/>
      <c r="B1" s="333" t="s">
        <v>349</v>
      </c>
      <c r="C1" s="333"/>
      <c r="D1" s="333"/>
      <c r="E1" s="333"/>
      <c r="F1" s="333"/>
      <c r="G1" s="333"/>
      <c r="H1" s="333"/>
      <c r="I1" s="333"/>
      <c r="J1" s="333"/>
      <c r="K1" s="356"/>
      <c r="L1" s="356"/>
      <c r="M1" s="356"/>
      <c r="N1" s="356"/>
      <c r="O1" s="356"/>
      <c r="P1" s="356"/>
      <c r="Q1" s="356"/>
    </row>
    <row r="2" spans="1:17" x14ac:dyDescent="0.25">
      <c r="A2" s="357" t="s">
        <v>20</v>
      </c>
      <c r="B2" s="357"/>
      <c r="C2" s="357"/>
      <c r="D2" s="357"/>
      <c r="E2" s="357"/>
      <c r="F2" s="357"/>
      <c r="G2" s="357"/>
      <c r="H2" s="357"/>
      <c r="I2" s="357"/>
      <c r="J2" s="357"/>
    </row>
    <row r="3" spans="1:17" x14ac:dyDescent="0.25">
      <c r="A3" s="357" t="s">
        <v>5</v>
      </c>
      <c r="B3" s="334"/>
      <c r="C3" s="334"/>
      <c r="D3" s="334"/>
      <c r="E3" s="334"/>
      <c r="F3" s="334"/>
      <c r="G3" s="334"/>
      <c r="H3" s="334"/>
      <c r="I3" s="334"/>
      <c r="J3" s="334"/>
    </row>
    <row r="4" spans="1:17" x14ac:dyDescent="0.25">
      <c r="A4" s="209"/>
      <c r="B4" s="362" t="s">
        <v>259</v>
      </c>
      <c r="C4" s="362"/>
      <c r="D4" s="362"/>
      <c r="E4" s="362"/>
      <c r="F4" s="362"/>
      <c r="G4" s="362"/>
      <c r="H4" s="362"/>
      <c r="I4" s="362"/>
      <c r="J4" s="362"/>
    </row>
    <row r="5" spans="1:17" x14ac:dyDescent="0.25">
      <c r="A5" s="357" t="s">
        <v>260</v>
      </c>
      <c r="B5" s="358"/>
      <c r="C5" s="358"/>
      <c r="D5" s="358"/>
      <c r="E5" s="358"/>
      <c r="F5" s="358"/>
      <c r="G5" s="358"/>
      <c r="H5" s="358"/>
      <c r="I5" s="358"/>
      <c r="J5" s="358"/>
    </row>
    <row r="6" spans="1:17" ht="35.25" customHeight="1" x14ac:dyDescent="0.25">
      <c r="A6" s="187" t="s">
        <v>6</v>
      </c>
      <c r="B6" s="188" t="s">
        <v>7</v>
      </c>
      <c r="C6" s="188" t="s">
        <v>261</v>
      </c>
      <c r="D6" s="188" t="s">
        <v>262</v>
      </c>
      <c r="E6" s="188" t="s">
        <v>4</v>
      </c>
      <c r="F6" s="207" t="s">
        <v>329</v>
      </c>
      <c r="G6" s="207" t="s">
        <v>330</v>
      </c>
      <c r="H6" s="207" t="s">
        <v>331</v>
      </c>
      <c r="I6" s="207" t="s">
        <v>339</v>
      </c>
      <c r="J6" s="207" t="s">
        <v>332</v>
      </c>
    </row>
    <row r="7" spans="1:17" ht="35.25" customHeight="1" x14ac:dyDescent="0.25">
      <c r="A7" s="187"/>
      <c r="B7" s="188"/>
      <c r="C7" s="188"/>
      <c r="D7" s="188"/>
      <c r="E7" s="188" t="s">
        <v>340</v>
      </c>
      <c r="F7" s="207" t="s">
        <v>341</v>
      </c>
      <c r="G7" s="207" t="s">
        <v>342</v>
      </c>
      <c r="H7" s="207" t="s">
        <v>343</v>
      </c>
      <c r="I7" s="207" t="s">
        <v>344</v>
      </c>
      <c r="J7" s="207" t="s">
        <v>345</v>
      </c>
    </row>
    <row r="8" spans="1:17" x14ac:dyDescent="0.25">
      <c r="A8" s="4">
        <v>6</v>
      </c>
      <c r="B8" s="4"/>
      <c r="C8" s="4"/>
      <c r="D8" s="4"/>
      <c r="E8" s="4" t="s">
        <v>9</v>
      </c>
      <c r="F8" s="14">
        <v>2027901.5</v>
      </c>
      <c r="G8" s="14">
        <v>2527801.4900000002</v>
      </c>
      <c r="H8" s="14">
        <v>2056667.96</v>
      </c>
      <c r="I8" s="262">
        <f>AVERAGE(H8/F8)</f>
        <v>1.0141853339523641</v>
      </c>
      <c r="J8" s="262">
        <f>AVERAGE(H8/G8)</f>
        <v>0.81361925298967985</v>
      </c>
    </row>
    <row r="9" spans="1:17" ht="38.25" x14ac:dyDescent="0.25">
      <c r="A9" s="4"/>
      <c r="B9" s="189">
        <v>63</v>
      </c>
      <c r="C9" s="189"/>
      <c r="D9" s="189"/>
      <c r="E9" s="189" t="s">
        <v>28</v>
      </c>
      <c r="F9" s="43">
        <v>1570586.71</v>
      </c>
      <c r="G9" s="43">
        <v>2144285.2799999998</v>
      </c>
      <c r="H9" s="43">
        <v>1665432.15</v>
      </c>
      <c r="I9" s="262">
        <f t="shared" ref="I9:I49" si="0">AVERAGE(H9/F9)</f>
        <v>1.0603885410440026</v>
      </c>
      <c r="J9" s="262">
        <f t="shared" ref="J9:J49" si="1">AVERAGE(H9/G9)</f>
        <v>0.77668403804926556</v>
      </c>
    </row>
    <row r="10" spans="1:17" ht="38.25" x14ac:dyDescent="0.25">
      <c r="A10" s="190"/>
      <c r="B10" s="190"/>
      <c r="C10" s="203">
        <v>636</v>
      </c>
      <c r="D10" s="203"/>
      <c r="E10" s="204" t="s">
        <v>263</v>
      </c>
      <c r="F10" s="43">
        <v>1558374.19</v>
      </c>
      <c r="G10" s="43">
        <v>2122078.2799999998</v>
      </c>
      <c r="H10" s="43">
        <v>1653397.15</v>
      </c>
      <c r="I10" s="262">
        <f t="shared" si="0"/>
        <v>1.0609757018627215</v>
      </c>
      <c r="J10" s="262">
        <f t="shared" si="1"/>
        <v>0.77914050842648463</v>
      </c>
    </row>
    <row r="11" spans="1:17" ht="25.5" x14ac:dyDescent="0.25">
      <c r="A11" s="190"/>
      <c r="B11" s="190"/>
      <c r="C11" s="191"/>
      <c r="D11" s="191">
        <v>6361</v>
      </c>
      <c r="E11" s="5" t="s">
        <v>264</v>
      </c>
      <c r="F11" s="14">
        <v>1556803.9</v>
      </c>
      <c r="G11" s="14">
        <v>2119578.2799999998</v>
      </c>
      <c r="H11" s="14">
        <v>1651914.59</v>
      </c>
      <c r="I11" s="262">
        <f t="shared" si="0"/>
        <v>1.0610935584115637</v>
      </c>
      <c r="J11" s="262">
        <f t="shared" si="1"/>
        <v>0.77936002910918689</v>
      </c>
    </row>
    <row r="12" spans="1:17" ht="25.5" x14ac:dyDescent="0.25">
      <c r="A12" s="190"/>
      <c r="B12" s="192"/>
      <c r="C12" s="191"/>
      <c r="D12" s="191">
        <v>6362</v>
      </c>
      <c r="E12" s="5" t="s">
        <v>265</v>
      </c>
      <c r="F12" s="14">
        <v>1570.29</v>
      </c>
      <c r="G12" s="14">
        <v>2500</v>
      </c>
      <c r="H12" s="14">
        <v>1482.56</v>
      </c>
      <c r="I12" s="262">
        <f t="shared" si="0"/>
        <v>0.94413133879729216</v>
      </c>
      <c r="J12" s="262">
        <f t="shared" si="1"/>
        <v>0.593024</v>
      </c>
    </row>
    <row r="13" spans="1:17" ht="25.5" x14ac:dyDescent="0.25">
      <c r="A13" s="190"/>
      <c r="B13" s="192"/>
      <c r="C13" s="203">
        <v>638</v>
      </c>
      <c r="D13" s="203"/>
      <c r="E13" s="204" t="s">
        <v>266</v>
      </c>
      <c r="F13" s="43">
        <v>0</v>
      </c>
      <c r="G13" s="43">
        <v>10665</v>
      </c>
      <c r="H13" s="43">
        <v>493</v>
      </c>
      <c r="I13" s="262">
        <v>0</v>
      </c>
      <c r="J13" s="262">
        <f t="shared" si="1"/>
        <v>4.6225972808251289E-2</v>
      </c>
    </row>
    <row r="14" spans="1:17" ht="25.5" x14ac:dyDescent="0.25">
      <c r="A14" s="190"/>
      <c r="B14" s="192"/>
      <c r="C14" s="191"/>
      <c r="D14" s="191">
        <v>6381</v>
      </c>
      <c r="E14" s="5" t="s">
        <v>267</v>
      </c>
      <c r="F14" s="14">
        <v>0</v>
      </c>
      <c r="G14" s="14">
        <v>10665</v>
      </c>
      <c r="H14" s="14">
        <v>493</v>
      </c>
      <c r="I14" s="262">
        <v>0</v>
      </c>
      <c r="J14" s="262">
        <f t="shared" si="1"/>
        <v>4.6225972808251289E-2</v>
      </c>
      <c r="K14" s="220"/>
    </row>
    <row r="15" spans="1:17" ht="25.5" x14ac:dyDescent="0.25">
      <c r="A15" s="190"/>
      <c r="B15" s="192"/>
      <c r="C15" s="203">
        <v>639</v>
      </c>
      <c r="D15" s="203"/>
      <c r="E15" s="204" t="s">
        <v>268</v>
      </c>
      <c r="F15" s="43">
        <v>12212.52</v>
      </c>
      <c r="G15" s="43">
        <v>11542</v>
      </c>
      <c r="H15" s="43">
        <v>11542</v>
      </c>
      <c r="I15" s="262">
        <f t="shared" si="0"/>
        <v>0.94509568868669203</v>
      </c>
      <c r="J15" s="262">
        <f t="shared" si="1"/>
        <v>1</v>
      </c>
    </row>
    <row r="16" spans="1:17" ht="25.5" x14ac:dyDescent="0.25">
      <c r="A16" s="190"/>
      <c r="B16" s="192"/>
      <c r="C16" s="191"/>
      <c r="D16" s="191">
        <v>6391</v>
      </c>
      <c r="E16" s="5" t="s">
        <v>319</v>
      </c>
      <c r="F16" s="14">
        <v>0</v>
      </c>
      <c r="G16" s="14">
        <v>550</v>
      </c>
      <c r="H16" s="14">
        <v>550</v>
      </c>
      <c r="I16" s="262">
        <v>0</v>
      </c>
      <c r="J16" s="262">
        <f t="shared" si="1"/>
        <v>1</v>
      </c>
    </row>
    <row r="17" spans="1:10" ht="25.5" x14ac:dyDescent="0.25">
      <c r="A17" s="190"/>
      <c r="B17" s="192"/>
      <c r="C17" s="191"/>
      <c r="D17" s="191">
        <v>6392</v>
      </c>
      <c r="E17" s="5" t="s">
        <v>320</v>
      </c>
      <c r="F17" s="14">
        <v>0</v>
      </c>
      <c r="G17" s="14">
        <v>1875</v>
      </c>
      <c r="H17" s="14">
        <v>1875</v>
      </c>
      <c r="I17" s="262">
        <v>0</v>
      </c>
      <c r="J17" s="262">
        <f t="shared" si="1"/>
        <v>1</v>
      </c>
    </row>
    <row r="18" spans="1:10" ht="51" x14ac:dyDescent="0.25">
      <c r="A18" s="190"/>
      <c r="B18" s="192"/>
      <c r="C18" s="191"/>
      <c r="D18" s="191">
        <v>6393</v>
      </c>
      <c r="E18" s="5" t="s">
        <v>269</v>
      </c>
      <c r="F18" s="193">
        <v>12212.52</v>
      </c>
      <c r="G18" s="193">
        <v>9117</v>
      </c>
      <c r="H18" s="193">
        <v>9117</v>
      </c>
      <c r="I18" s="262">
        <f t="shared" si="0"/>
        <v>0.74652897190751788</v>
      </c>
      <c r="J18" s="262">
        <f t="shared" si="1"/>
        <v>1</v>
      </c>
    </row>
    <row r="19" spans="1:10" x14ac:dyDescent="0.25">
      <c r="A19" s="190"/>
      <c r="B19" s="190">
        <v>64</v>
      </c>
      <c r="C19" s="191"/>
      <c r="D19" s="191"/>
      <c r="E19" s="190" t="s">
        <v>32</v>
      </c>
      <c r="F19" s="43">
        <v>42.56</v>
      </c>
      <c r="G19" s="43">
        <v>50</v>
      </c>
      <c r="H19" s="43">
        <v>12.95</v>
      </c>
      <c r="I19" s="262">
        <f t="shared" si="0"/>
        <v>0.30427631578947367</v>
      </c>
      <c r="J19" s="262">
        <f t="shared" si="1"/>
        <v>0.25900000000000001</v>
      </c>
    </row>
    <row r="20" spans="1:10" x14ac:dyDescent="0.25">
      <c r="A20" s="190"/>
      <c r="B20" s="192"/>
      <c r="C20" s="203">
        <v>641</v>
      </c>
      <c r="D20" s="203"/>
      <c r="E20" s="204" t="s">
        <v>270</v>
      </c>
      <c r="F20" s="43">
        <v>42.56</v>
      </c>
      <c r="G20" s="43">
        <v>50</v>
      </c>
      <c r="H20" s="43">
        <v>12.95</v>
      </c>
      <c r="I20" s="262">
        <f t="shared" si="0"/>
        <v>0.30427631578947367</v>
      </c>
      <c r="J20" s="262">
        <f t="shared" si="1"/>
        <v>0.25900000000000001</v>
      </c>
    </row>
    <row r="21" spans="1:10" x14ac:dyDescent="0.25">
      <c r="A21" s="190"/>
      <c r="B21" s="192"/>
      <c r="C21" s="191"/>
      <c r="D21" s="191">
        <v>6412</v>
      </c>
      <c r="E21" s="5" t="s">
        <v>271</v>
      </c>
      <c r="F21" s="14">
        <v>42.56</v>
      </c>
      <c r="G21" s="14">
        <v>50</v>
      </c>
      <c r="H21" s="14">
        <v>12.95</v>
      </c>
      <c r="I21" s="262">
        <f t="shared" si="0"/>
        <v>0.30427631578947367</v>
      </c>
      <c r="J21" s="262">
        <f t="shared" si="1"/>
        <v>0.25900000000000001</v>
      </c>
    </row>
    <row r="22" spans="1:10" ht="51" x14ac:dyDescent="0.25">
      <c r="A22" s="190"/>
      <c r="B22" s="190">
        <v>65</v>
      </c>
      <c r="C22" s="191"/>
      <c r="D22" s="191"/>
      <c r="E22" s="194" t="s">
        <v>35</v>
      </c>
      <c r="F22" s="43">
        <v>28137.55</v>
      </c>
      <c r="G22" s="43">
        <v>41182.720000000001</v>
      </c>
      <c r="H22" s="43">
        <v>31119.61</v>
      </c>
      <c r="I22" s="262">
        <f t="shared" si="0"/>
        <v>1.1059815086956755</v>
      </c>
      <c r="J22" s="262">
        <f t="shared" si="1"/>
        <v>0.75564727147696897</v>
      </c>
    </row>
    <row r="23" spans="1:10" ht="25.5" x14ac:dyDescent="0.25">
      <c r="A23" s="190"/>
      <c r="B23" s="192"/>
      <c r="C23" s="203">
        <v>652</v>
      </c>
      <c r="D23" s="203"/>
      <c r="E23" s="204" t="s">
        <v>272</v>
      </c>
      <c r="F23" s="43">
        <v>28137.55</v>
      </c>
      <c r="G23" s="43">
        <v>41182.720000000001</v>
      </c>
      <c r="H23" s="43">
        <v>31119.61</v>
      </c>
      <c r="I23" s="262">
        <f t="shared" si="0"/>
        <v>1.1059815086956755</v>
      </c>
      <c r="J23" s="262">
        <f t="shared" si="1"/>
        <v>0.75564727147696897</v>
      </c>
    </row>
    <row r="24" spans="1:10" x14ac:dyDescent="0.25">
      <c r="A24" s="190"/>
      <c r="B24" s="192"/>
      <c r="C24" s="191"/>
      <c r="D24" s="191">
        <v>6526</v>
      </c>
      <c r="E24" s="5" t="s">
        <v>273</v>
      </c>
      <c r="F24" s="14">
        <v>28137.55</v>
      </c>
      <c r="G24" s="14">
        <v>41182.720000000001</v>
      </c>
      <c r="H24" s="14">
        <v>31119.61</v>
      </c>
      <c r="I24" s="262">
        <f t="shared" si="0"/>
        <v>1.1059815086956755</v>
      </c>
      <c r="J24" s="262">
        <f t="shared" si="1"/>
        <v>0.75564727147696897</v>
      </c>
    </row>
    <row r="25" spans="1:10" ht="51" x14ac:dyDescent="0.25">
      <c r="A25" s="190"/>
      <c r="B25" s="190">
        <v>66</v>
      </c>
      <c r="C25" s="191"/>
      <c r="D25" s="191"/>
      <c r="E25" s="194" t="s">
        <v>36</v>
      </c>
      <c r="F25" s="195">
        <v>68119.509999999995</v>
      </c>
      <c r="G25" s="195">
        <v>83444.72</v>
      </c>
      <c r="H25" s="195">
        <v>111230.56</v>
      </c>
      <c r="I25" s="262">
        <f t="shared" si="0"/>
        <v>1.6328737537894797</v>
      </c>
      <c r="J25" s="262">
        <f t="shared" si="1"/>
        <v>1.3329849989310287</v>
      </c>
    </row>
    <row r="26" spans="1:10" ht="38.25" x14ac:dyDescent="0.25">
      <c r="A26" s="190"/>
      <c r="B26" s="192"/>
      <c r="C26" s="203">
        <v>661</v>
      </c>
      <c r="D26" s="203"/>
      <c r="E26" s="204" t="s">
        <v>274</v>
      </c>
      <c r="F26" s="43">
        <v>66983.259999999995</v>
      </c>
      <c r="G26" s="43">
        <v>82444.72</v>
      </c>
      <c r="H26" s="43">
        <v>107126.94</v>
      </c>
      <c r="I26" s="262">
        <f t="shared" si="0"/>
        <v>1.5993091408211546</v>
      </c>
      <c r="J26" s="262">
        <f t="shared" si="1"/>
        <v>1.2993790263342515</v>
      </c>
    </row>
    <row r="27" spans="1:10" ht="25.5" x14ac:dyDescent="0.25">
      <c r="A27" s="190"/>
      <c r="B27" s="192"/>
      <c r="C27" s="191"/>
      <c r="D27" s="191">
        <v>6614</v>
      </c>
      <c r="E27" s="5" t="s">
        <v>275</v>
      </c>
      <c r="F27" s="14">
        <v>26.56</v>
      </c>
      <c r="G27" s="14">
        <v>100</v>
      </c>
      <c r="H27" s="14">
        <v>13.5</v>
      </c>
      <c r="I27" s="262">
        <f t="shared" si="0"/>
        <v>0.50828313253012047</v>
      </c>
      <c r="J27" s="262">
        <f t="shared" si="1"/>
        <v>0.13500000000000001</v>
      </c>
    </row>
    <row r="28" spans="1:10" x14ac:dyDescent="0.25">
      <c r="A28" s="190"/>
      <c r="B28" s="192"/>
      <c r="C28" s="191"/>
      <c r="D28" s="191">
        <v>6615</v>
      </c>
      <c r="E28" s="191" t="s">
        <v>276</v>
      </c>
      <c r="F28" s="14">
        <v>66956.7</v>
      </c>
      <c r="G28" s="14">
        <v>82344.72</v>
      </c>
      <c r="H28" s="14">
        <v>107113.44</v>
      </c>
      <c r="I28" s="262">
        <f t="shared" si="0"/>
        <v>1.5997419227650109</v>
      </c>
      <c r="J28" s="262">
        <f t="shared" si="1"/>
        <v>1.3007930563125358</v>
      </c>
    </row>
    <row r="29" spans="1:10" ht="38.25" x14ac:dyDescent="0.25">
      <c r="A29" s="190"/>
      <c r="B29" s="192"/>
      <c r="C29" s="203">
        <v>663</v>
      </c>
      <c r="D29" s="203"/>
      <c r="E29" s="204" t="s">
        <v>277</v>
      </c>
      <c r="F29" s="43">
        <v>1136.25</v>
      </c>
      <c r="G29" s="43">
        <v>1000</v>
      </c>
      <c r="H29" s="43">
        <v>4103.62</v>
      </c>
      <c r="I29" s="262">
        <f t="shared" si="0"/>
        <v>3.6115467546754676</v>
      </c>
      <c r="J29" s="262">
        <f t="shared" si="1"/>
        <v>4.1036200000000003</v>
      </c>
    </row>
    <row r="30" spans="1:10" x14ac:dyDescent="0.25">
      <c r="A30" s="190"/>
      <c r="B30" s="192"/>
      <c r="C30" s="191"/>
      <c r="D30" s="191">
        <v>6631</v>
      </c>
      <c r="E30" s="191" t="s">
        <v>37</v>
      </c>
      <c r="F30" s="14">
        <v>0</v>
      </c>
      <c r="G30" s="14">
        <v>1000</v>
      </c>
      <c r="H30" s="14">
        <v>4103.62</v>
      </c>
      <c r="I30" s="262">
        <v>0</v>
      </c>
      <c r="J30" s="262">
        <f t="shared" si="1"/>
        <v>4.1036200000000003</v>
      </c>
    </row>
    <row r="31" spans="1:10" x14ac:dyDescent="0.25">
      <c r="A31" s="190"/>
      <c r="B31" s="192"/>
      <c r="C31" s="191"/>
      <c r="D31" s="191">
        <v>6632</v>
      </c>
      <c r="E31" s="191" t="s">
        <v>278</v>
      </c>
      <c r="F31" s="14">
        <v>1136.25</v>
      </c>
      <c r="G31" s="14">
        <v>0</v>
      </c>
      <c r="H31" s="14">
        <v>0</v>
      </c>
      <c r="I31" s="262">
        <f t="shared" si="0"/>
        <v>0</v>
      </c>
      <c r="J31" s="262">
        <v>0</v>
      </c>
    </row>
    <row r="32" spans="1:10" ht="38.25" x14ac:dyDescent="0.25">
      <c r="A32" s="190"/>
      <c r="B32" s="190">
        <v>67</v>
      </c>
      <c r="C32" s="191"/>
      <c r="D32" s="191"/>
      <c r="E32" s="189" t="s">
        <v>29</v>
      </c>
      <c r="F32" s="43">
        <v>361015.17</v>
      </c>
      <c r="G32" s="43">
        <v>258791.99</v>
      </c>
      <c r="H32" s="43">
        <v>248872.69</v>
      </c>
      <c r="I32" s="262">
        <f t="shared" si="0"/>
        <v>0.68936906446341306</v>
      </c>
      <c r="J32" s="262">
        <f t="shared" si="1"/>
        <v>0.96167076113909089</v>
      </c>
    </row>
    <row r="33" spans="1:10" ht="38.25" x14ac:dyDescent="0.25">
      <c r="A33" s="190"/>
      <c r="B33" s="190"/>
      <c r="C33" s="203">
        <v>671</v>
      </c>
      <c r="D33" s="203"/>
      <c r="E33" s="204" t="s">
        <v>279</v>
      </c>
      <c r="F33" s="43">
        <v>361015.17</v>
      </c>
      <c r="G33" s="43">
        <v>258791.99</v>
      </c>
      <c r="H33" s="43">
        <v>248872.69</v>
      </c>
      <c r="I33" s="262">
        <f t="shared" si="0"/>
        <v>0.68936906446341306</v>
      </c>
      <c r="J33" s="262">
        <f t="shared" si="1"/>
        <v>0.96167076113909089</v>
      </c>
    </row>
    <row r="34" spans="1:10" ht="25.5" x14ac:dyDescent="0.25">
      <c r="A34" s="190"/>
      <c r="B34" s="190"/>
      <c r="C34" s="191"/>
      <c r="D34" s="191">
        <v>6711</v>
      </c>
      <c r="E34" s="5" t="s">
        <v>280</v>
      </c>
      <c r="F34" s="14">
        <v>361015.17</v>
      </c>
      <c r="G34" s="14">
        <v>242672.54</v>
      </c>
      <c r="H34" s="14">
        <v>241124.69</v>
      </c>
      <c r="I34" s="262">
        <f t="shared" si="0"/>
        <v>0.66790736245238669</v>
      </c>
      <c r="J34" s="262">
        <f t="shared" si="1"/>
        <v>0.99362165162980531</v>
      </c>
    </row>
    <row r="35" spans="1:10" ht="38.25" x14ac:dyDescent="0.25">
      <c r="A35" s="190"/>
      <c r="B35" s="190"/>
      <c r="C35" s="191"/>
      <c r="D35" s="191">
        <v>6712</v>
      </c>
      <c r="E35" s="5" t="s">
        <v>281</v>
      </c>
      <c r="F35" s="14">
        <v>0</v>
      </c>
      <c r="G35" s="14">
        <v>16119.45</v>
      </c>
      <c r="H35" s="14">
        <v>7748</v>
      </c>
      <c r="I35" s="262">
        <v>0</v>
      </c>
      <c r="J35" s="262">
        <f t="shared" si="1"/>
        <v>0.4806615610334099</v>
      </c>
    </row>
    <row r="36" spans="1:10" ht="25.5" x14ac:dyDescent="0.25">
      <c r="A36" s="190"/>
      <c r="B36" s="190">
        <v>68</v>
      </c>
      <c r="C36" s="191"/>
      <c r="D36" s="191"/>
      <c r="E36" s="5" t="s">
        <v>190</v>
      </c>
      <c r="F36" s="43">
        <v>0</v>
      </c>
      <c r="G36" s="43">
        <v>46.78</v>
      </c>
      <c r="H36" s="43">
        <v>0</v>
      </c>
      <c r="I36" s="262">
        <v>0</v>
      </c>
      <c r="J36" s="262">
        <f t="shared" si="1"/>
        <v>0</v>
      </c>
    </row>
    <row r="37" spans="1:10" x14ac:dyDescent="0.25">
      <c r="A37" s="190"/>
      <c r="B37" s="190"/>
      <c r="C37" s="203">
        <v>683</v>
      </c>
      <c r="D37" s="203"/>
      <c r="E37" s="204" t="s">
        <v>282</v>
      </c>
      <c r="F37" s="43">
        <v>0</v>
      </c>
      <c r="G37" s="43">
        <v>46.78</v>
      </c>
      <c r="H37" s="43">
        <v>0</v>
      </c>
      <c r="I37" s="262">
        <v>0</v>
      </c>
      <c r="J37" s="262">
        <f t="shared" si="1"/>
        <v>0</v>
      </c>
    </row>
    <row r="38" spans="1:10" ht="25.5" x14ac:dyDescent="0.25">
      <c r="A38" s="190">
        <v>7</v>
      </c>
      <c r="B38" s="190"/>
      <c r="C38" s="191"/>
      <c r="D38" s="191"/>
      <c r="E38" s="5" t="s">
        <v>321</v>
      </c>
      <c r="F38" s="14">
        <v>0</v>
      </c>
      <c r="G38" s="14">
        <v>1010</v>
      </c>
      <c r="H38" s="14">
        <v>1010</v>
      </c>
      <c r="I38" s="262">
        <v>0</v>
      </c>
      <c r="J38" s="262">
        <f t="shared" si="1"/>
        <v>1</v>
      </c>
    </row>
    <row r="39" spans="1:10" ht="25.5" x14ac:dyDescent="0.25">
      <c r="A39" s="190"/>
      <c r="B39" s="190">
        <v>72</v>
      </c>
      <c r="C39" s="191"/>
      <c r="D39" s="191"/>
      <c r="E39" s="5" t="s">
        <v>322</v>
      </c>
      <c r="F39" s="14">
        <v>0</v>
      </c>
      <c r="G39" s="14">
        <v>1010</v>
      </c>
      <c r="H39" s="14">
        <v>1010</v>
      </c>
      <c r="I39" s="262">
        <v>0</v>
      </c>
      <c r="J39" s="262">
        <f t="shared" si="1"/>
        <v>1</v>
      </c>
    </row>
    <row r="40" spans="1:10" ht="25.5" x14ac:dyDescent="0.25">
      <c r="A40" s="190"/>
      <c r="B40" s="190"/>
      <c r="C40" s="203">
        <v>723</v>
      </c>
      <c r="D40" s="203"/>
      <c r="E40" s="204" t="s">
        <v>323</v>
      </c>
      <c r="F40" s="43">
        <v>0</v>
      </c>
      <c r="G40" s="43">
        <v>1010</v>
      </c>
      <c r="H40" s="43">
        <v>1010</v>
      </c>
      <c r="I40" s="262">
        <v>0</v>
      </c>
      <c r="J40" s="262">
        <f t="shared" si="1"/>
        <v>1</v>
      </c>
    </row>
    <row r="41" spans="1:10" x14ac:dyDescent="0.25">
      <c r="A41" s="190"/>
      <c r="B41" s="190"/>
      <c r="C41" s="191"/>
      <c r="D41" s="191">
        <v>7231</v>
      </c>
      <c r="E41" s="5" t="s">
        <v>324</v>
      </c>
      <c r="F41" s="14">
        <v>0</v>
      </c>
      <c r="G41" s="14">
        <v>1010</v>
      </c>
      <c r="H41" s="14">
        <v>1010</v>
      </c>
      <c r="I41" s="262">
        <v>0</v>
      </c>
      <c r="J41" s="262">
        <f t="shared" si="1"/>
        <v>1</v>
      </c>
    </row>
    <row r="42" spans="1:10" ht="25.5" x14ac:dyDescent="0.25">
      <c r="A42" s="190">
        <v>8</v>
      </c>
      <c r="B42" s="190"/>
      <c r="C42" s="191"/>
      <c r="D42" s="191"/>
      <c r="E42" s="5" t="s">
        <v>283</v>
      </c>
      <c r="F42" s="14">
        <v>0</v>
      </c>
      <c r="G42" s="14">
        <v>0</v>
      </c>
      <c r="H42" s="14">
        <v>0</v>
      </c>
      <c r="I42" s="262">
        <v>0</v>
      </c>
      <c r="J42" s="262">
        <v>0</v>
      </c>
    </row>
    <row r="43" spans="1:10" x14ac:dyDescent="0.25">
      <c r="A43" s="190"/>
      <c r="B43" s="190">
        <v>84</v>
      </c>
      <c r="C43" s="191"/>
      <c r="D43" s="191"/>
      <c r="E43" s="5" t="s">
        <v>284</v>
      </c>
      <c r="F43" s="14">
        <v>0</v>
      </c>
      <c r="G43" s="14">
        <v>0</v>
      </c>
      <c r="H43" s="14">
        <v>0</v>
      </c>
      <c r="I43" s="262">
        <v>0</v>
      </c>
      <c r="J43" s="262">
        <v>0</v>
      </c>
    </row>
    <row r="44" spans="1:10" ht="25.5" x14ac:dyDescent="0.25">
      <c r="A44" s="190"/>
      <c r="B44" s="190"/>
      <c r="C44" s="203">
        <v>845</v>
      </c>
      <c r="D44" s="203"/>
      <c r="E44" s="204" t="s">
        <v>285</v>
      </c>
      <c r="F44" s="43">
        <v>0</v>
      </c>
      <c r="G44" s="43">
        <v>0</v>
      </c>
      <c r="H44" s="43">
        <v>0</v>
      </c>
      <c r="I44" s="262">
        <v>0</v>
      </c>
      <c r="J44" s="262">
        <v>0</v>
      </c>
    </row>
    <row r="45" spans="1:10" x14ac:dyDescent="0.25">
      <c r="A45" s="196">
        <v>9</v>
      </c>
      <c r="B45" s="197"/>
      <c r="C45" s="198"/>
      <c r="D45" s="197"/>
      <c r="E45" s="199"/>
      <c r="F45" s="14"/>
      <c r="G45" s="14"/>
      <c r="H45" s="14"/>
      <c r="I45" s="262"/>
      <c r="J45" s="262"/>
    </row>
    <row r="46" spans="1:10" x14ac:dyDescent="0.25">
      <c r="A46" s="196"/>
      <c r="B46" s="197">
        <v>92</v>
      </c>
      <c r="C46" s="198"/>
      <c r="D46" s="198"/>
      <c r="E46" s="199" t="s">
        <v>149</v>
      </c>
      <c r="F46" s="43">
        <v>8153.96</v>
      </c>
      <c r="G46" s="43">
        <v>27010.49</v>
      </c>
      <c r="H46" s="43">
        <v>0</v>
      </c>
      <c r="I46" s="262">
        <f t="shared" si="0"/>
        <v>0</v>
      </c>
      <c r="J46" s="262">
        <f t="shared" si="1"/>
        <v>0</v>
      </c>
    </row>
    <row r="47" spans="1:10" x14ac:dyDescent="0.25">
      <c r="A47" s="196"/>
      <c r="B47" s="197"/>
      <c r="C47" s="198">
        <v>922</v>
      </c>
      <c r="D47" s="198"/>
      <c r="E47" s="203" t="s">
        <v>286</v>
      </c>
      <c r="F47" s="43">
        <v>8153.96</v>
      </c>
      <c r="G47" s="43">
        <v>27010.49</v>
      </c>
      <c r="H47" s="43">
        <v>0</v>
      </c>
      <c r="I47" s="262">
        <f t="shared" si="0"/>
        <v>0</v>
      </c>
      <c r="J47" s="262">
        <f t="shared" si="1"/>
        <v>0</v>
      </c>
    </row>
    <row r="48" spans="1:10" x14ac:dyDescent="0.25">
      <c r="A48" s="196"/>
      <c r="B48" s="197"/>
      <c r="C48" s="197"/>
      <c r="D48" s="197">
        <v>9221</v>
      </c>
      <c r="E48" s="191" t="s">
        <v>287</v>
      </c>
      <c r="F48" s="14">
        <v>8153.96</v>
      </c>
      <c r="G48" s="14">
        <v>27010.49</v>
      </c>
      <c r="H48" s="14">
        <v>0</v>
      </c>
      <c r="I48" s="262">
        <f t="shared" si="0"/>
        <v>0</v>
      </c>
      <c r="J48" s="262">
        <f t="shared" si="1"/>
        <v>0</v>
      </c>
    </row>
    <row r="49" spans="1:10" x14ac:dyDescent="0.25">
      <c r="A49" s="189"/>
      <c r="B49" s="189"/>
      <c r="C49" s="189"/>
      <c r="D49" s="189"/>
      <c r="E49" s="200" t="s">
        <v>288</v>
      </c>
      <c r="F49" s="15">
        <v>2036055.46</v>
      </c>
      <c r="G49" s="15">
        <v>2555821.98</v>
      </c>
      <c r="H49" s="14">
        <v>2057677.96</v>
      </c>
      <c r="I49" s="262">
        <f t="shared" si="0"/>
        <v>1.0106197991286543</v>
      </c>
      <c r="J49" s="262">
        <f t="shared" si="1"/>
        <v>0.80509439863256826</v>
      </c>
    </row>
    <row r="50" spans="1:10" x14ac:dyDescent="0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</row>
    <row r="51" spans="1:10" x14ac:dyDescent="0.25">
      <c r="A51" s="357" t="s">
        <v>11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x14ac:dyDescent="0.25">
      <c r="A52" s="202"/>
      <c r="B52" s="202"/>
      <c r="C52" s="202"/>
      <c r="D52" s="202"/>
      <c r="E52" s="202"/>
      <c r="F52" s="202"/>
      <c r="G52" s="202"/>
      <c r="H52" s="251"/>
      <c r="I52" s="251"/>
      <c r="J52" s="202"/>
    </row>
    <row r="53" spans="1:10" ht="33" customHeight="1" x14ac:dyDescent="0.25">
      <c r="A53" s="187" t="s">
        <v>6</v>
      </c>
      <c r="B53" s="188" t="s">
        <v>7</v>
      </c>
      <c r="C53" s="188" t="s">
        <v>289</v>
      </c>
      <c r="D53" s="188" t="s">
        <v>262</v>
      </c>
      <c r="E53" s="7" t="s">
        <v>12</v>
      </c>
      <c r="F53" s="207" t="s">
        <v>329</v>
      </c>
      <c r="G53" s="207" t="s">
        <v>330</v>
      </c>
      <c r="H53" s="207" t="s">
        <v>331</v>
      </c>
      <c r="I53" s="207" t="s">
        <v>332</v>
      </c>
      <c r="J53" s="207" t="s">
        <v>332</v>
      </c>
    </row>
    <row r="54" spans="1:10" x14ac:dyDescent="0.25">
      <c r="A54" s="8"/>
      <c r="B54" s="7"/>
      <c r="C54" s="7"/>
      <c r="D54" s="7"/>
      <c r="E54" s="7" t="s">
        <v>340</v>
      </c>
      <c r="F54" s="8" t="s">
        <v>341</v>
      </c>
      <c r="G54" s="8" t="s">
        <v>342</v>
      </c>
      <c r="H54" s="8" t="s">
        <v>343</v>
      </c>
      <c r="I54" s="8" t="s">
        <v>344</v>
      </c>
      <c r="J54" s="8" t="s">
        <v>345</v>
      </c>
    </row>
    <row r="55" spans="1:10" x14ac:dyDescent="0.25">
      <c r="A55" s="4">
        <v>3</v>
      </c>
      <c r="B55" s="4"/>
      <c r="C55" s="4"/>
      <c r="D55" s="4"/>
      <c r="E55" s="4" t="s">
        <v>13</v>
      </c>
      <c r="F55" s="43">
        <v>2012752.46</v>
      </c>
      <c r="G55" s="43">
        <v>2531936.98</v>
      </c>
      <c r="H55" s="43">
        <v>2161062.83</v>
      </c>
      <c r="I55" s="261">
        <f>AVERAGE(H55/F55)</f>
        <v>1.0736853502591173</v>
      </c>
      <c r="J55" s="261">
        <f>AVERAGE(H55/G55)</f>
        <v>0.85352157145712215</v>
      </c>
    </row>
    <row r="56" spans="1:10" x14ac:dyDescent="0.25">
      <c r="A56" s="4"/>
      <c r="B56" s="4">
        <v>31</v>
      </c>
      <c r="C56" s="4"/>
      <c r="D56" s="4"/>
      <c r="E56" s="4" t="s">
        <v>14</v>
      </c>
      <c r="F56" s="43">
        <v>1560998.04</v>
      </c>
      <c r="G56" s="43">
        <v>2115838.2000000002</v>
      </c>
      <c r="H56" s="43">
        <v>1793680.22</v>
      </c>
      <c r="I56" s="261">
        <f t="shared" ref="I56:I117" si="2">AVERAGE(H56/F56)</f>
        <v>1.1490598796651916</v>
      </c>
      <c r="J56" s="261">
        <f t="shared" ref="J56:J117" si="3">AVERAGE(H56/G56)</f>
        <v>0.84773978463948696</v>
      </c>
    </row>
    <row r="57" spans="1:10" x14ac:dyDescent="0.25">
      <c r="A57" s="190"/>
      <c r="B57" s="190"/>
      <c r="C57" s="203">
        <v>311</v>
      </c>
      <c r="D57" s="203"/>
      <c r="E57" s="203" t="s">
        <v>290</v>
      </c>
      <c r="F57" s="43">
        <v>1290868.71</v>
      </c>
      <c r="G57" s="43">
        <v>1757637.5</v>
      </c>
      <c r="H57" s="43">
        <v>1493431.71</v>
      </c>
      <c r="I57" s="261">
        <f t="shared" si="2"/>
        <v>1.156919908609451</v>
      </c>
      <c r="J57" s="261">
        <f t="shared" si="3"/>
        <v>0.8496812966268642</v>
      </c>
    </row>
    <row r="58" spans="1:10" x14ac:dyDescent="0.25">
      <c r="A58" s="190"/>
      <c r="B58" s="190"/>
      <c r="C58" s="191"/>
      <c r="D58" s="191">
        <v>3111</v>
      </c>
      <c r="E58" s="191" t="s">
        <v>99</v>
      </c>
      <c r="F58" s="14">
        <v>1254481.18</v>
      </c>
      <c r="G58" s="14">
        <v>1707637.5</v>
      </c>
      <c r="H58" s="14">
        <v>1450165.56</v>
      </c>
      <c r="I58" s="261">
        <f t="shared" si="2"/>
        <v>1.1559882946988493</v>
      </c>
      <c r="J58" s="261">
        <f t="shared" si="3"/>
        <v>0.84922330412631486</v>
      </c>
    </row>
    <row r="59" spans="1:10" x14ac:dyDescent="0.25">
      <c r="A59" s="190"/>
      <c r="B59" s="190"/>
      <c r="C59" s="191"/>
      <c r="D59" s="191">
        <v>3113</v>
      </c>
      <c r="E59" s="191" t="s">
        <v>100</v>
      </c>
      <c r="F59" s="14">
        <v>36387.53</v>
      </c>
      <c r="G59" s="14">
        <v>50000</v>
      </c>
      <c r="H59" s="14">
        <v>43266.15</v>
      </c>
      <c r="I59" s="261">
        <f t="shared" si="2"/>
        <v>1.1890378379626207</v>
      </c>
      <c r="J59" s="261">
        <f t="shared" si="3"/>
        <v>0.86532300000000006</v>
      </c>
    </row>
    <row r="60" spans="1:10" x14ac:dyDescent="0.25">
      <c r="A60" s="190"/>
      <c r="B60" s="190"/>
      <c r="C60" s="203">
        <v>312</v>
      </c>
      <c r="D60" s="203"/>
      <c r="E60" s="203" t="s">
        <v>101</v>
      </c>
      <c r="F60" s="43">
        <v>63324.28</v>
      </c>
      <c r="G60" s="43">
        <v>74000</v>
      </c>
      <c r="H60" s="43">
        <v>59069.73</v>
      </c>
      <c r="I60" s="261">
        <f t="shared" si="2"/>
        <v>0.93281329057353679</v>
      </c>
      <c r="J60" s="261">
        <f t="shared" si="3"/>
        <v>0.79823959459459459</v>
      </c>
    </row>
    <row r="61" spans="1:10" x14ac:dyDescent="0.25">
      <c r="A61" s="190"/>
      <c r="B61" s="190"/>
      <c r="C61" s="191"/>
      <c r="D61" s="191">
        <v>3121</v>
      </c>
      <c r="E61" s="191" t="s">
        <v>101</v>
      </c>
      <c r="F61" s="14">
        <v>63324.28</v>
      </c>
      <c r="G61" s="14">
        <v>74000</v>
      </c>
      <c r="H61" s="14">
        <v>59069.73</v>
      </c>
      <c r="I61" s="261">
        <f t="shared" si="2"/>
        <v>0.93281329057353679</v>
      </c>
      <c r="J61" s="261">
        <f t="shared" si="3"/>
        <v>0.79823959459459459</v>
      </c>
    </row>
    <row r="62" spans="1:10" x14ac:dyDescent="0.25">
      <c r="A62" s="190"/>
      <c r="B62" s="190"/>
      <c r="C62" s="203">
        <v>313</v>
      </c>
      <c r="D62" s="203"/>
      <c r="E62" s="203" t="s">
        <v>102</v>
      </c>
      <c r="F62" s="43">
        <v>206805.05</v>
      </c>
      <c r="G62" s="43">
        <v>282200.7</v>
      </c>
      <c r="H62" s="43">
        <v>241178.78</v>
      </c>
      <c r="I62" s="261">
        <f t="shared" si="2"/>
        <v>1.1662132041746562</v>
      </c>
      <c r="J62" s="261">
        <f t="shared" si="3"/>
        <v>0.85463565469539937</v>
      </c>
    </row>
    <row r="63" spans="1:10" ht="25.5" x14ac:dyDescent="0.25">
      <c r="A63" s="190"/>
      <c r="B63" s="190"/>
      <c r="C63" s="191"/>
      <c r="D63" s="191">
        <v>3132</v>
      </c>
      <c r="E63" s="5" t="s">
        <v>291</v>
      </c>
      <c r="F63" s="14">
        <v>206805.05</v>
      </c>
      <c r="G63" s="14">
        <v>282200.7</v>
      </c>
      <c r="H63" s="14">
        <v>241178.78</v>
      </c>
      <c r="I63" s="261">
        <f t="shared" si="2"/>
        <v>1.1662132041746562</v>
      </c>
      <c r="J63" s="261">
        <f t="shared" si="3"/>
        <v>0.85463565469539937</v>
      </c>
    </row>
    <row r="64" spans="1:10" x14ac:dyDescent="0.25">
      <c r="A64" s="190"/>
      <c r="B64" s="192">
        <v>32</v>
      </c>
      <c r="C64" s="203"/>
      <c r="D64" s="203"/>
      <c r="E64" s="192" t="s">
        <v>23</v>
      </c>
      <c r="F64" s="43">
        <v>278103.02</v>
      </c>
      <c r="G64" s="43">
        <v>343065.64</v>
      </c>
      <c r="H64" s="43">
        <v>295453.32299999997</v>
      </c>
      <c r="I64" s="261">
        <f t="shared" si="2"/>
        <v>1.062388042388033</v>
      </c>
      <c r="J64" s="261">
        <f t="shared" si="3"/>
        <v>0.86121513947010242</v>
      </c>
    </row>
    <row r="65" spans="1:10" x14ac:dyDescent="0.25">
      <c r="A65" s="190"/>
      <c r="B65" s="190"/>
      <c r="C65" s="203">
        <v>321</v>
      </c>
      <c r="D65" s="203"/>
      <c r="E65" s="203" t="s">
        <v>292</v>
      </c>
      <c r="F65" s="43">
        <v>55291.88</v>
      </c>
      <c r="G65" s="43">
        <v>68024.27</v>
      </c>
      <c r="H65" s="43">
        <v>54167.35</v>
      </c>
      <c r="I65" s="261">
        <f t="shared" si="2"/>
        <v>0.97966193227649345</v>
      </c>
      <c r="J65" s="261">
        <f t="shared" si="3"/>
        <v>0.79629446960621553</v>
      </c>
    </row>
    <row r="66" spans="1:10" x14ac:dyDescent="0.25">
      <c r="A66" s="190"/>
      <c r="B66" s="190"/>
      <c r="C66" s="191"/>
      <c r="D66" s="191">
        <v>3211</v>
      </c>
      <c r="E66" s="191" t="s">
        <v>105</v>
      </c>
      <c r="F66" s="14">
        <v>7289.71</v>
      </c>
      <c r="G66" s="14">
        <v>23503.52</v>
      </c>
      <c r="H66" s="14">
        <v>12718.24</v>
      </c>
      <c r="I66" s="261">
        <f t="shared" si="2"/>
        <v>1.7446839449031579</v>
      </c>
      <c r="J66" s="261">
        <f t="shared" si="3"/>
        <v>0.54112064916233826</v>
      </c>
    </row>
    <row r="67" spans="1:10" x14ac:dyDescent="0.25">
      <c r="A67" s="190"/>
      <c r="B67" s="190"/>
      <c r="C67" s="191"/>
      <c r="D67" s="191">
        <v>3212</v>
      </c>
      <c r="E67" s="191" t="s">
        <v>293</v>
      </c>
      <c r="F67" s="14">
        <v>47521.97</v>
      </c>
      <c r="G67" s="14">
        <v>42776.25</v>
      </c>
      <c r="H67" s="14">
        <v>40857.86</v>
      </c>
      <c r="I67" s="261">
        <f t="shared" si="2"/>
        <v>0.85976780844733502</v>
      </c>
      <c r="J67" s="261">
        <f t="shared" si="3"/>
        <v>0.95515291779901235</v>
      </c>
    </row>
    <row r="68" spans="1:10" x14ac:dyDescent="0.25">
      <c r="A68" s="190"/>
      <c r="B68" s="190"/>
      <c r="C68" s="191"/>
      <c r="D68" s="191">
        <v>3213</v>
      </c>
      <c r="E68" s="191" t="s">
        <v>294</v>
      </c>
      <c r="F68" s="14">
        <v>480.2</v>
      </c>
      <c r="G68" s="14">
        <v>1494.5</v>
      </c>
      <c r="H68" s="14">
        <v>591.25</v>
      </c>
      <c r="I68" s="261">
        <f t="shared" si="2"/>
        <v>1.2312578092461475</v>
      </c>
      <c r="J68" s="261">
        <f t="shared" si="3"/>
        <v>0.39561726329876212</v>
      </c>
    </row>
    <row r="69" spans="1:10" ht="25.5" x14ac:dyDescent="0.25">
      <c r="A69" s="190"/>
      <c r="B69" s="190"/>
      <c r="C69" s="191"/>
      <c r="D69" s="191">
        <v>3214</v>
      </c>
      <c r="E69" s="5" t="s">
        <v>295</v>
      </c>
      <c r="F69" s="14">
        <v>0</v>
      </c>
      <c r="G69" s="14">
        <v>250</v>
      </c>
      <c r="H69" s="14">
        <v>0</v>
      </c>
      <c r="I69" s="261">
        <v>0</v>
      </c>
      <c r="J69" s="261">
        <f t="shared" si="3"/>
        <v>0</v>
      </c>
    </row>
    <row r="70" spans="1:10" x14ac:dyDescent="0.25">
      <c r="A70" s="190"/>
      <c r="B70" s="190"/>
      <c r="C70" s="203">
        <v>322</v>
      </c>
      <c r="D70" s="203"/>
      <c r="E70" s="203" t="s">
        <v>296</v>
      </c>
      <c r="F70" s="43">
        <v>114929.74</v>
      </c>
      <c r="G70" s="43">
        <v>122960.84</v>
      </c>
      <c r="H70" s="43">
        <v>112752.8</v>
      </c>
      <c r="I70" s="261">
        <f t="shared" si="2"/>
        <v>0.98105851453244386</v>
      </c>
      <c r="J70" s="261">
        <f t="shared" si="3"/>
        <v>0.91698137390733514</v>
      </c>
    </row>
    <row r="71" spans="1:10" ht="25.5" x14ac:dyDescent="0.25">
      <c r="A71" s="190"/>
      <c r="B71" s="190"/>
      <c r="C71" s="191"/>
      <c r="D71" s="191">
        <v>3221</v>
      </c>
      <c r="E71" s="5" t="s">
        <v>297</v>
      </c>
      <c r="F71" s="14">
        <v>17085</v>
      </c>
      <c r="G71" s="14">
        <v>22993.17</v>
      </c>
      <c r="H71" s="14">
        <v>19127.84</v>
      </c>
      <c r="I71" s="261">
        <f t="shared" si="2"/>
        <v>1.1195692127597308</v>
      </c>
      <c r="J71" s="261">
        <f t="shared" si="3"/>
        <v>0.83189225322128268</v>
      </c>
    </row>
    <row r="72" spans="1:10" x14ac:dyDescent="0.25">
      <c r="A72" s="190"/>
      <c r="B72" s="190"/>
      <c r="C72" s="191"/>
      <c r="D72" s="191">
        <v>3222</v>
      </c>
      <c r="E72" s="191" t="s">
        <v>54</v>
      </c>
      <c r="F72" s="14">
        <v>12855.01</v>
      </c>
      <c r="G72" s="14">
        <v>13680.09</v>
      </c>
      <c r="H72" s="14">
        <v>10396.93</v>
      </c>
      <c r="I72" s="261">
        <f t="shared" si="2"/>
        <v>0.8087842794365776</v>
      </c>
      <c r="J72" s="261">
        <f t="shared" si="3"/>
        <v>0.76000450289435229</v>
      </c>
    </row>
    <row r="73" spans="1:10" x14ac:dyDescent="0.25">
      <c r="A73" s="190"/>
      <c r="B73" s="190"/>
      <c r="C73" s="191"/>
      <c r="D73" s="191">
        <v>3223</v>
      </c>
      <c r="E73" s="191" t="s">
        <v>55</v>
      </c>
      <c r="F73" s="14">
        <v>73578.91</v>
      </c>
      <c r="G73" s="14">
        <v>71321.679999999993</v>
      </c>
      <c r="H73" s="14">
        <v>71980.06</v>
      </c>
      <c r="I73" s="261">
        <f t="shared" si="2"/>
        <v>0.97827026793411309</v>
      </c>
      <c r="J73" s="261">
        <f t="shared" si="3"/>
        <v>1.0092311342077191</v>
      </c>
    </row>
    <row r="74" spans="1:10" ht="25.5" x14ac:dyDescent="0.25">
      <c r="A74" s="190"/>
      <c r="B74" s="192"/>
      <c r="C74" s="191"/>
      <c r="D74" s="191">
        <v>3224</v>
      </c>
      <c r="E74" s="5" t="s">
        <v>298</v>
      </c>
      <c r="F74" s="14">
        <v>5388.62</v>
      </c>
      <c r="G74" s="14">
        <v>6232.72</v>
      </c>
      <c r="H74" s="14">
        <v>3735.08</v>
      </c>
      <c r="I74" s="261">
        <f t="shared" si="2"/>
        <v>0.69314221451874503</v>
      </c>
      <c r="J74" s="261">
        <f t="shared" si="3"/>
        <v>0.59926966075806387</v>
      </c>
    </row>
    <row r="75" spans="1:10" x14ac:dyDescent="0.25">
      <c r="A75" s="190"/>
      <c r="B75" s="192"/>
      <c r="C75" s="191"/>
      <c r="D75" s="191">
        <v>3225</v>
      </c>
      <c r="E75" s="5" t="s">
        <v>299</v>
      </c>
      <c r="F75" s="14">
        <v>3784.73</v>
      </c>
      <c r="G75" s="14">
        <v>8033.18</v>
      </c>
      <c r="H75" s="14">
        <v>7434.89</v>
      </c>
      <c r="I75" s="261">
        <f t="shared" si="2"/>
        <v>1.9644439629775441</v>
      </c>
      <c r="J75" s="261">
        <f t="shared" si="3"/>
        <v>0.92552264483056523</v>
      </c>
    </row>
    <row r="76" spans="1:10" ht="25.5" x14ac:dyDescent="0.25">
      <c r="A76" s="190"/>
      <c r="B76" s="192"/>
      <c r="C76" s="191"/>
      <c r="D76" s="191">
        <v>3227</v>
      </c>
      <c r="E76" s="5" t="s">
        <v>300</v>
      </c>
      <c r="F76" s="14">
        <v>2237.4699999999998</v>
      </c>
      <c r="G76" s="14">
        <v>700</v>
      </c>
      <c r="H76" s="14">
        <v>78</v>
      </c>
      <c r="I76" s="261">
        <f t="shared" si="2"/>
        <v>3.486080260293993E-2</v>
      </c>
      <c r="J76" s="261">
        <f t="shared" si="3"/>
        <v>0.11142857142857143</v>
      </c>
    </row>
    <row r="77" spans="1:10" x14ac:dyDescent="0.25">
      <c r="A77" s="190"/>
      <c r="B77" s="192"/>
      <c r="C77" s="203">
        <v>323</v>
      </c>
      <c r="D77" s="203"/>
      <c r="E77" s="204" t="s">
        <v>56</v>
      </c>
      <c r="F77" s="43">
        <v>94471.09</v>
      </c>
      <c r="G77" s="43">
        <v>128142.84</v>
      </c>
      <c r="H77" s="43">
        <v>120730.19</v>
      </c>
      <c r="I77" s="261">
        <f t="shared" si="2"/>
        <v>1.2779591089718558</v>
      </c>
      <c r="J77" s="261">
        <f t="shared" si="3"/>
        <v>0.9421532252601863</v>
      </c>
    </row>
    <row r="78" spans="1:10" ht="25.5" x14ac:dyDescent="0.25">
      <c r="A78" s="190"/>
      <c r="B78" s="192"/>
      <c r="C78" s="191"/>
      <c r="D78" s="191">
        <v>3231</v>
      </c>
      <c r="E78" s="5" t="s">
        <v>301</v>
      </c>
      <c r="F78" s="14">
        <v>2809.7</v>
      </c>
      <c r="G78" s="14">
        <v>6346</v>
      </c>
      <c r="H78" s="14">
        <v>3358.17</v>
      </c>
      <c r="I78" s="261">
        <f t="shared" si="2"/>
        <v>1.1952058938676728</v>
      </c>
      <c r="J78" s="261">
        <f t="shared" si="3"/>
        <v>0.52917901040025217</v>
      </c>
    </row>
    <row r="79" spans="1:10" ht="25.5" x14ac:dyDescent="0.25">
      <c r="A79" s="190"/>
      <c r="B79" s="192"/>
      <c r="C79" s="191"/>
      <c r="D79" s="191">
        <v>3232</v>
      </c>
      <c r="E79" s="5" t="s">
        <v>156</v>
      </c>
      <c r="F79" s="14">
        <v>8898.2800000000007</v>
      </c>
      <c r="G79" s="14">
        <v>12837.43</v>
      </c>
      <c r="H79" s="14">
        <v>12078.04</v>
      </c>
      <c r="I79" s="261">
        <f t="shared" si="2"/>
        <v>1.357345464516738</v>
      </c>
      <c r="J79" s="261">
        <f t="shared" si="3"/>
        <v>0.94084563654874853</v>
      </c>
    </row>
    <row r="80" spans="1:10" ht="25.5" x14ac:dyDescent="0.25">
      <c r="A80" s="190"/>
      <c r="B80" s="192"/>
      <c r="C80" s="191"/>
      <c r="D80" s="191">
        <v>3233</v>
      </c>
      <c r="E80" s="5" t="s">
        <v>57</v>
      </c>
      <c r="F80" s="14">
        <v>4890.6499999999996</v>
      </c>
      <c r="G80" s="14">
        <v>7420</v>
      </c>
      <c r="H80" s="14">
        <v>6078.58</v>
      </c>
      <c r="I80" s="261">
        <f t="shared" si="2"/>
        <v>1.2428981832680728</v>
      </c>
      <c r="J80" s="261">
        <f t="shared" si="3"/>
        <v>0.8192156334231806</v>
      </c>
    </row>
    <row r="81" spans="1:10" x14ac:dyDescent="0.25">
      <c r="A81" s="190"/>
      <c r="B81" s="192"/>
      <c r="C81" s="191"/>
      <c r="D81" s="191">
        <v>3234</v>
      </c>
      <c r="E81" s="5" t="s">
        <v>157</v>
      </c>
      <c r="F81" s="14">
        <v>14891.41</v>
      </c>
      <c r="G81" s="14">
        <v>18420</v>
      </c>
      <c r="H81" s="14">
        <v>15000.08</v>
      </c>
      <c r="I81" s="261">
        <f t="shared" si="2"/>
        <v>1.0072974956703227</v>
      </c>
      <c r="J81" s="261">
        <f t="shared" si="3"/>
        <v>0.81433659066232356</v>
      </c>
    </row>
    <row r="82" spans="1:10" x14ac:dyDescent="0.25">
      <c r="A82" s="190"/>
      <c r="B82" s="192"/>
      <c r="C82" s="191"/>
      <c r="D82" s="191">
        <v>3235</v>
      </c>
      <c r="E82" s="5" t="s">
        <v>58</v>
      </c>
      <c r="F82" s="14">
        <v>4130</v>
      </c>
      <c r="G82" s="14">
        <v>4650</v>
      </c>
      <c r="H82" s="14">
        <v>4293.12</v>
      </c>
      <c r="I82" s="261">
        <f t="shared" si="2"/>
        <v>1.0394963680387408</v>
      </c>
      <c r="J82" s="261">
        <f t="shared" si="3"/>
        <v>0.92325161290322577</v>
      </c>
    </row>
    <row r="83" spans="1:10" x14ac:dyDescent="0.25">
      <c r="A83" s="190"/>
      <c r="B83" s="192"/>
      <c r="C83" s="191"/>
      <c r="D83" s="191">
        <v>3236</v>
      </c>
      <c r="E83" s="5" t="s">
        <v>150</v>
      </c>
      <c r="F83" s="14">
        <v>4028.34</v>
      </c>
      <c r="G83" s="14">
        <v>5419.92</v>
      </c>
      <c r="H83" s="14">
        <v>3508.8</v>
      </c>
      <c r="I83" s="261">
        <f t="shared" si="2"/>
        <v>0.8710287612267088</v>
      </c>
      <c r="J83" s="261">
        <f t="shared" si="3"/>
        <v>0.64738962936722311</v>
      </c>
    </row>
    <row r="84" spans="1:10" x14ac:dyDescent="0.25">
      <c r="A84" s="190"/>
      <c r="B84" s="192"/>
      <c r="C84" s="191"/>
      <c r="D84" s="191">
        <v>3237</v>
      </c>
      <c r="E84" s="5" t="s">
        <v>59</v>
      </c>
      <c r="F84" s="14">
        <v>52000.84</v>
      </c>
      <c r="G84" s="14">
        <v>69149.490000000005</v>
      </c>
      <c r="H84" s="14">
        <v>73401.570000000007</v>
      </c>
      <c r="I84" s="261">
        <f t="shared" si="2"/>
        <v>1.4115458519516226</v>
      </c>
      <c r="J84" s="261">
        <f t="shared" si="3"/>
        <v>1.0614911259649205</v>
      </c>
    </row>
    <row r="85" spans="1:10" x14ac:dyDescent="0.25">
      <c r="A85" s="190"/>
      <c r="B85" s="192"/>
      <c r="C85" s="191"/>
      <c r="D85" s="191">
        <v>3238</v>
      </c>
      <c r="E85" s="5" t="s">
        <v>60</v>
      </c>
      <c r="F85" s="14">
        <v>2792.87</v>
      </c>
      <c r="G85" s="14">
        <v>2700</v>
      </c>
      <c r="H85" s="14">
        <v>2336.83</v>
      </c>
      <c r="I85" s="261">
        <f t="shared" si="2"/>
        <v>0.83671277216626627</v>
      </c>
      <c r="J85" s="261">
        <f t="shared" si="3"/>
        <v>0.86549259259259259</v>
      </c>
    </row>
    <row r="86" spans="1:10" x14ac:dyDescent="0.25">
      <c r="A86" s="190"/>
      <c r="B86" s="192"/>
      <c r="C86" s="191"/>
      <c r="D86" s="191">
        <v>3239</v>
      </c>
      <c r="E86" s="5" t="s">
        <v>61</v>
      </c>
      <c r="F86" s="14">
        <v>29</v>
      </c>
      <c r="G86" s="14">
        <v>1200</v>
      </c>
      <c r="H86" s="14">
        <v>675</v>
      </c>
      <c r="I86" s="261">
        <f t="shared" si="2"/>
        <v>23.275862068965516</v>
      </c>
      <c r="J86" s="261">
        <f t="shared" si="3"/>
        <v>0.5625</v>
      </c>
    </row>
    <row r="87" spans="1:10" ht="25.5" x14ac:dyDescent="0.25">
      <c r="A87" s="190"/>
      <c r="B87" s="192"/>
      <c r="C87" s="203">
        <v>329</v>
      </c>
      <c r="D87" s="203"/>
      <c r="E87" s="204" t="s">
        <v>72</v>
      </c>
      <c r="F87" s="43">
        <v>13410.31</v>
      </c>
      <c r="G87" s="43">
        <v>23937.69</v>
      </c>
      <c r="H87" s="43">
        <v>7802.98</v>
      </c>
      <c r="I87" s="261">
        <f t="shared" si="2"/>
        <v>0.58186425220595195</v>
      </c>
      <c r="J87" s="261">
        <f t="shared" si="3"/>
        <v>0.3259704674928951</v>
      </c>
    </row>
    <row r="88" spans="1:10" x14ac:dyDescent="0.25">
      <c r="A88" s="190"/>
      <c r="B88" s="192"/>
      <c r="C88" s="191"/>
      <c r="D88" s="191">
        <v>3292</v>
      </c>
      <c r="E88" s="5" t="s">
        <v>73</v>
      </c>
      <c r="F88" s="14">
        <v>1340.9</v>
      </c>
      <c r="G88" s="14">
        <v>2749.92</v>
      </c>
      <c r="H88" s="14">
        <v>2749.9</v>
      </c>
      <c r="I88" s="261">
        <f t="shared" si="2"/>
        <v>2.0507867849951524</v>
      </c>
      <c r="J88" s="261">
        <f t="shared" si="3"/>
        <v>0.99999272706115083</v>
      </c>
    </row>
    <row r="89" spans="1:10" x14ac:dyDescent="0.25">
      <c r="A89" s="190"/>
      <c r="B89" s="192"/>
      <c r="C89" s="191"/>
      <c r="D89" s="191">
        <v>3293</v>
      </c>
      <c r="E89" s="5" t="s">
        <v>74</v>
      </c>
      <c r="F89" s="14">
        <v>1985.71</v>
      </c>
      <c r="G89" s="14">
        <v>2445.4899999999998</v>
      </c>
      <c r="H89" s="14">
        <v>1201.69</v>
      </c>
      <c r="I89" s="261">
        <f t="shared" si="2"/>
        <v>0.60516893201927779</v>
      </c>
      <c r="J89" s="261">
        <f t="shared" si="3"/>
        <v>0.49139027352391551</v>
      </c>
    </row>
    <row r="90" spans="1:10" x14ac:dyDescent="0.25">
      <c r="A90" s="190"/>
      <c r="B90" s="192"/>
      <c r="C90" s="191"/>
      <c r="D90" s="191">
        <v>3294</v>
      </c>
      <c r="E90" s="5" t="s">
        <v>75</v>
      </c>
      <c r="F90" s="14">
        <v>0</v>
      </c>
      <c r="G90" s="14">
        <v>233.18</v>
      </c>
      <c r="H90" s="14">
        <v>40</v>
      </c>
      <c r="I90" s="261">
        <v>0</v>
      </c>
      <c r="J90" s="261">
        <f t="shared" si="3"/>
        <v>0.17154129856763015</v>
      </c>
    </row>
    <row r="91" spans="1:10" x14ac:dyDescent="0.25">
      <c r="A91" s="190"/>
      <c r="B91" s="192"/>
      <c r="C91" s="191"/>
      <c r="D91" s="191">
        <v>3295</v>
      </c>
      <c r="E91" s="5" t="s">
        <v>76</v>
      </c>
      <c r="F91" s="14">
        <v>2550.96</v>
      </c>
      <c r="G91" s="14">
        <v>3130</v>
      </c>
      <c r="H91" s="14">
        <v>520.54999999999995</v>
      </c>
      <c r="I91" s="261">
        <f t="shared" si="2"/>
        <v>0.20406043215103331</v>
      </c>
      <c r="J91" s="261">
        <f t="shared" si="3"/>
        <v>0.16630990415335462</v>
      </c>
    </row>
    <row r="92" spans="1:10" ht="25.5" x14ac:dyDescent="0.25">
      <c r="A92" s="190"/>
      <c r="B92" s="192"/>
      <c r="C92" s="191"/>
      <c r="D92" s="191">
        <v>3296</v>
      </c>
      <c r="E92" s="5" t="s">
        <v>151</v>
      </c>
      <c r="F92" s="14">
        <v>429.47</v>
      </c>
      <c r="G92" s="14">
        <v>500</v>
      </c>
      <c r="H92" s="14">
        <v>248.86</v>
      </c>
      <c r="I92" s="261">
        <f t="shared" si="2"/>
        <v>0.57945840221668565</v>
      </c>
      <c r="J92" s="261">
        <f t="shared" si="3"/>
        <v>0.49772000000000005</v>
      </c>
    </row>
    <row r="93" spans="1:10" ht="25.5" x14ac:dyDescent="0.25">
      <c r="A93" s="190"/>
      <c r="B93" s="192"/>
      <c r="C93" s="191"/>
      <c r="D93" s="191">
        <v>3299</v>
      </c>
      <c r="E93" s="5" t="s">
        <v>72</v>
      </c>
      <c r="F93" s="14">
        <v>7103.27</v>
      </c>
      <c r="G93" s="14">
        <v>14879.1</v>
      </c>
      <c r="H93" s="14">
        <v>3041.98</v>
      </c>
      <c r="I93" s="261">
        <f t="shared" si="2"/>
        <v>0.42825065075662333</v>
      </c>
      <c r="J93" s="261">
        <f t="shared" si="3"/>
        <v>0.20444650550100477</v>
      </c>
    </row>
    <row r="94" spans="1:10" x14ac:dyDescent="0.25">
      <c r="A94" s="190"/>
      <c r="B94" s="192">
        <v>34</v>
      </c>
      <c r="C94" s="203"/>
      <c r="D94" s="203"/>
      <c r="E94" s="192" t="s">
        <v>41</v>
      </c>
      <c r="F94" s="43">
        <v>1557.05</v>
      </c>
      <c r="G94" s="43">
        <v>2660</v>
      </c>
      <c r="H94" s="43">
        <v>1556.15</v>
      </c>
      <c r="I94" s="261">
        <f t="shared" si="2"/>
        <v>0.99942198387977277</v>
      </c>
      <c r="J94" s="261">
        <f t="shared" si="3"/>
        <v>0.58501879699248127</v>
      </c>
    </row>
    <row r="95" spans="1:10" x14ac:dyDescent="0.25">
      <c r="A95" s="190"/>
      <c r="B95" s="192"/>
      <c r="C95" s="191">
        <v>343</v>
      </c>
      <c r="D95" s="191"/>
      <c r="E95" s="191" t="s">
        <v>78</v>
      </c>
      <c r="F95" s="14">
        <v>1557.05</v>
      </c>
      <c r="G95" s="14">
        <v>2660</v>
      </c>
      <c r="H95" s="14">
        <v>1556.15</v>
      </c>
      <c r="I95" s="261">
        <f t="shared" si="2"/>
        <v>0.99942198387977277</v>
      </c>
      <c r="J95" s="261">
        <f t="shared" si="3"/>
        <v>0.58501879699248127</v>
      </c>
    </row>
    <row r="96" spans="1:10" ht="25.5" x14ac:dyDescent="0.25">
      <c r="A96" s="190"/>
      <c r="B96" s="192"/>
      <c r="C96" s="191"/>
      <c r="D96" s="191">
        <v>3431</v>
      </c>
      <c r="E96" s="5" t="s">
        <v>302</v>
      </c>
      <c r="F96" s="14">
        <v>1149.71</v>
      </c>
      <c r="G96" s="14">
        <v>1580</v>
      </c>
      <c r="H96" s="14">
        <v>1248.6400000000001</v>
      </c>
      <c r="I96" s="261">
        <f t="shared" si="2"/>
        <v>1.086047785963417</v>
      </c>
      <c r="J96" s="261">
        <f t="shared" si="3"/>
        <v>0.7902784810126583</v>
      </c>
    </row>
    <row r="97" spans="1:10" ht="25.5" x14ac:dyDescent="0.25">
      <c r="A97" s="190"/>
      <c r="B97" s="192"/>
      <c r="C97" s="191"/>
      <c r="D97" s="191">
        <v>3432</v>
      </c>
      <c r="E97" s="5" t="s">
        <v>303</v>
      </c>
      <c r="F97" s="14">
        <v>0.01</v>
      </c>
      <c r="G97" s="14">
        <v>0</v>
      </c>
      <c r="H97" s="14">
        <v>0</v>
      </c>
      <c r="I97" s="261">
        <f t="shared" si="2"/>
        <v>0</v>
      </c>
      <c r="J97" s="261">
        <v>0</v>
      </c>
    </row>
    <row r="98" spans="1:10" x14ac:dyDescent="0.25">
      <c r="A98" s="190"/>
      <c r="B98" s="192"/>
      <c r="C98" s="191"/>
      <c r="D98" s="191">
        <v>3433</v>
      </c>
      <c r="E98" s="191" t="s">
        <v>80</v>
      </c>
      <c r="F98" s="14">
        <v>407.33</v>
      </c>
      <c r="G98" s="14">
        <v>1040</v>
      </c>
      <c r="H98" s="14">
        <v>307.51</v>
      </c>
      <c r="I98" s="261">
        <f t="shared" si="2"/>
        <v>0.75494071146245056</v>
      </c>
      <c r="J98" s="261">
        <f t="shared" si="3"/>
        <v>0.29568269230769229</v>
      </c>
    </row>
    <row r="99" spans="1:10" ht="25.5" x14ac:dyDescent="0.25">
      <c r="A99" s="190"/>
      <c r="B99" s="192"/>
      <c r="C99" s="191"/>
      <c r="D99" s="191">
        <v>3434</v>
      </c>
      <c r="E99" s="5" t="s">
        <v>304</v>
      </c>
      <c r="F99" s="14">
        <v>0</v>
      </c>
      <c r="G99" s="14">
        <v>40</v>
      </c>
      <c r="H99" s="14">
        <v>0</v>
      </c>
      <c r="I99" s="261">
        <v>0</v>
      </c>
      <c r="J99" s="261">
        <f t="shared" si="3"/>
        <v>0</v>
      </c>
    </row>
    <row r="100" spans="1:10" ht="51" x14ac:dyDescent="0.25">
      <c r="A100" s="192"/>
      <c r="B100" s="192">
        <v>37</v>
      </c>
      <c r="C100" s="203"/>
      <c r="D100" s="203"/>
      <c r="E100" s="204" t="s">
        <v>45</v>
      </c>
      <c r="F100" s="43">
        <v>159204.01</v>
      </c>
      <c r="G100" s="43">
        <v>69744.86</v>
      </c>
      <c r="H100" s="43">
        <v>69744.86</v>
      </c>
      <c r="I100" s="261">
        <f t="shared" si="2"/>
        <v>0.43808481959719481</v>
      </c>
      <c r="J100" s="261">
        <f t="shared" si="3"/>
        <v>1</v>
      </c>
    </row>
    <row r="101" spans="1:10" ht="25.5" x14ac:dyDescent="0.25">
      <c r="A101" s="190"/>
      <c r="B101" s="192"/>
      <c r="C101" s="191">
        <v>372</v>
      </c>
      <c r="D101" s="191"/>
      <c r="E101" s="5" t="s">
        <v>305</v>
      </c>
      <c r="F101" s="14">
        <v>159204.01</v>
      </c>
      <c r="G101" s="14">
        <v>69744.86</v>
      </c>
      <c r="H101" s="14">
        <v>69744.86</v>
      </c>
      <c r="I101" s="261">
        <f t="shared" si="2"/>
        <v>0.43808481959719481</v>
      </c>
      <c r="J101" s="261">
        <f t="shared" si="3"/>
        <v>1</v>
      </c>
    </row>
    <row r="102" spans="1:10" ht="25.5" x14ac:dyDescent="0.25">
      <c r="A102" s="190"/>
      <c r="B102" s="192"/>
      <c r="C102" s="191"/>
      <c r="D102" s="191">
        <v>3722</v>
      </c>
      <c r="E102" s="5" t="s">
        <v>306</v>
      </c>
      <c r="F102" s="14">
        <v>159204.01</v>
      </c>
      <c r="G102" s="14">
        <v>69744.86</v>
      </c>
      <c r="H102" s="14">
        <v>69744.86</v>
      </c>
      <c r="I102" s="261">
        <f t="shared" si="2"/>
        <v>0.43808481959719481</v>
      </c>
      <c r="J102" s="261">
        <f t="shared" si="3"/>
        <v>1</v>
      </c>
    </row>
    <row r="103" spans="1:10" x14ac:dyDescent="0.25">
      <c r="A103" s="190"/>
      <c r="B103" s="192">
        <v>38</v>
      </c>
      <c r="C103" s="203"/>
      <c r="D103" s="203"/>
      <c r="E103" s="204" t="s">
        <v>307</v>
      </c>
      <c r="F103" s="43">
        <v>12890.34</v>
      </c>
      <c r="G103" s="43">
        <v>628.28</v>
      </c>
      <c r="H103" s="43">
        <v>628.28</v>
      </c>
      <c r="I103" s="261">
        <f t="shared" si="2"/>
        <v>4.8740374575069391E-2</v>
      </c>
      <c r="J103" s="261">
        <f t="shared" si="3"/>
        <v>1</v>
      </c>
    </row>
    <row r="104" spans="1:10" x14ac:dyDescent="0.25">
      <c r="A104" s="190"/>
      <c r="B104" s="192"/>
      <c r="C104" s="191">
        <v>381</v>
      </c>
      <c r="D104" s="191"/>
      <c r="E104" s="5" t="s">
        <v>37</v>
      </c>
      <c r="F104" s="14">
        <v>654.4</v>
      </c>
      <c r="G104" s="14">
        <v>628.28</v>
      </c>
      <c r="H104" s="14">
        <v>628.28</v>
      </c>
      <c r="I104" s="261">
        <f t="shared" si="2"/>
        <v>0.96008557457212718</v>
      </c>
      <c r="J104" s="261">
        <f t="shared" si="3"/>
        <v>1</v>
      </c>
    </row>
    <row r="105" spans="1:10" x14ac:dyDescent="0.25">
      <c r="A105" s="190"/>
      <c r="B105" s="192"/>
      <c r="C105" s="191"/>
      <c r="D105" s="191">
        <v>3812</v>
      </c>
      <c r="E105" s="5" t="s">
        <v>216</v>
      </c>
      <c r="F105" s="14">
        <v>654.4</v>
      </c>
      <c r="G105" s="14">
        <v>628.28</v>
      </c>
      <c r="H105" s="14">
        <v>628.28</v>
      </c>
      <c r="I105" s="261">
        <f t="shared" si="2"/>
        <v>0.96008557457212718</v>
      </c>
      <c r="J105" s="261">
        <f t="shared" si="3"/>
        <v>1</v>
      </c>
    </row>
    <row r="106" spans="1:10" x14ac:dyDescent="0.25">
      <c r="A106" s="190"/>
      <c r="B106" s="192"/>
      <c r="C106" s="191">
        <v>383</v>
      </c>
      <c r="D106" s="191"/>
      <c r="E106" s="205" t="s">
        <v>308</v>
      </c>
      <c r="F106" s="14">
        <v>12235.94</v>
      </c>
      <c r="G106" s="14">
        <v>0</v>
      </c>
      <c r="H106" s="14">
        <v>0</v>
      </c>
      <c r="I106" s="261">
        <f t="shared" si="2"/>
        <v>0</v>
      </c>
      <c r="J106" s="261">
        <v>0</v>
      </c>
    </row>
    <row r="107" spans="1:10" ht="24" x14ac:dyDescent="0.25">
      <c r="A107" s="190"/>
      <c r="B107" s="192"/>
      <c r="C107" s="191"/>
      <c r="D107" s="191">
        <v>3834</v>
      </c>
      <c r="E107" s="205" t="s">
        <v>309</v>
      </c>
      <c r="F107" s="14">
        <v>12235.94</v>
      </c>
      <c r="G107" s="14">
        <v>0</v>
      </c>
      <c r="H107" s="14">
        <v>0</v>
      </c>
      <c r="I107" s="261">
        <f t="shared" si="2"/>
        <v>0</v>
      </c>
      <c r="J107" s="261">
        <v>0</v>
      </c>
    </row>
    <row r="108" spans="1:10" ht="25.5" x14ac:dyDescent="0.25">
      <c r="A108" s="196">
        <v>4</v>
      </c>
      <c r="B108" s="198"/>
      <c r="C108" s="198"/>
      <c r="D108" s="198"/>
      <c r="E108" s="200" t="s">
        <v>15</v>
      </c>
      <c r="F108" s="43">
        <v>9649.74</v>
      </c>
      <c r="G108" s="43">
        <v>23885</v>
      </c>
      <c r="H108" s="43">
        <v>14028.21</v>
      </c>
      <c r="I108" s="261">
        <f t="shared" si="2"/>
        <v>1.453739686250614</v>
      </c>
      <c r="J108" s="261">
        <f t="shared" si="3"/>
        <v>0.58732300607075572</v>
      </c>
    </row>
    <row r="109" spans="1:10" ht="25.5" x14ac:dyDescent="0.25">
      <c r="A109" s="196"/>
      <c r="B109" s="197">
        <v>41</v>
      </c>
      <c r="C109" s="197"/>
      <c r="D109" s="197"/>
      <c r="E109" s="200" t="s">
        <v>310</v>
      </c>
      <c r="F109" s="43">
        <v>0</v>
      </c>
      <c r="G109" s="43">
        <v>0</v>
      </c>
      <c r="H109" s="43">
        <v>0</v>
      </c>
      <c r="I109" s="261">
        <v>0</v>
      </c>
      <c r="J109" s="261">
        <v>0</v>
      </c>
    </row>
    <row r="110" spans="1:10" x14ac:dyDescent="0.25">
      <c r="A110" s="196"/>
      <c r="B110" s="197"/>
      <c r="C110" s="197">
        <v>412</v>
      </c>
      <c r="D110" s="197"/>
      <c r="E110" s="199" t="s">
        <v>311</v>
      </c>
      <c r="F110" s="43">
        <v>0</v>
      </c>
      <c r="G110" s="43">
        <v>0</v>
      </c>
      <c r="H110" s="14">
        <v>0</v>
      </c>
      <c r="I110" s="261">
        <v>0</v>
      </c>
      <c r="J110" s="261">
        <v>0</v>
      </c>
    </row>
    <row r="111" spans="1:10" x14ac:dyDescent="0.25">
      <c r="A111" s="196"/>
      <c r="B111" s="197"/>
      <c r="C111" s="197"/>
      <c r="D111" s="197">
        <v>4123</v>
      </c>
      <c r="E111" s="199" t="s">
        <v>312</v>
      </c>
      <c r="F111" s="43">
        <v>0</v>
      </c>
      <c r="G111" s="43">
        <v>0</v>
      </c>
      <c r="H111" s="14">
        <v>0</v>
      </c>
      <c r="I111" s="261">
        <v>0</v>
      </c>
      <c r="J111" s="261">
        <v>0</v>
      </c>
    </row>
    <row r="112" spans="1:10" ht="38.25" x14ac:dyDescent="0.25">
      <c r="A112" s="4"/>
      <c r="B112" s="4">
        <v>42</v>
      </c>
      <c r="C112" s="4"/>
      <c r="D112" s="4"/>
      <c r="E112" s="200" t="s">
        <v>31</v>
      </c>
      <c r="F112" s="43">
        <v>9649.74</v>
      </c>
      <c r="G112" s="43">
        <v>23885</v>
      </c>
      <c r="H112" s="43">
        <v>14028.21</v>
      </c>
      <c r="I112" s="261">
        <f t="shared" si="2"/>
        <v>1.453739686250614</v>
      </c>
      <c r="J112" s="261">
        <f t="shared" si="3"/>
        <v>0.58732300607075572</v>
      </c>
    </row>
    <row r="113" spans="1:10" x14ac:dyDescent="0.25">
      <c r="A113" s="189"/>
      <c r="B113" s="189"/>
      <c r="C113" s="189">
        <v>422</v>
      </c>
      <c r="D113" s="189"/>
      <c r="E113" s="191" t="s">
        <v>86</v>
      </c>
      <c r="F113" s="14">
        <v>8135.17</v>
      </c>
      <c r="G113" s="14">
        <v>20885</v>
      </c>
      <c r="H113" s="14">
        <v>12529.62</v>
      </c>
      <c r="I113" s="261">
        <f t="shared" si="2"/>
        <v>1.540179246407881</v>
      </c>
      <c r="J113" s="261">
        <f t="shared" si="3"/>
        <v>0.5999339238688054</v>
      </c>
    </row>
    <row r="114" spans="1:10" x14ac:dyDescent="0.25">
      <c r="A114" s="189"/>
      <c r="B114" s="189"/>
      <c r="C114" s="189"/>
      <c r="D114" s="189">
        <v>4221</v>
      </c>
      <c r="E114" s="191" t="s">
        <v>90</v>
      </c>
      <c r="F114" s="14">
        <v>6998.92</v>
      </c>
      <c r="G114" s="14">
        <v>9748</v>
      </c>
      <c r="H114" s="14">
        <v>8452.99</v>
      </c>
      <c r="I114" s="261">
        <f t="shared" si="2"/>
        <v>1.2077563395495305</v>
      </c>
      <c r="J114" s="261">
        <f t="shared" si="3"/>
        <v>0.86715121050471888</v>
      </c>
    </row>
    <row r="115" spans="1:10" x14ac:dyDescent="0.25">
      <c r="A115" s="189"/>
      <c r="B115" s="189"/>
      <c r="C115" s="189"/>
      <c r="D115" s="189">
        <v>4223</v>
      </c>
      <c r="E115" s="208" t="s">
        <v>255</v>
      </c>
      <c r="F115" s="14">
        <v>0</v>
      </c>
      <c r="G115" s="14">
        <v>0</v>
      </c>
      <c r="H115" s="14">
        <v>0</v>
      </c>
      <c r="I115" s="261">
        <v>0</v>
      </c>
      <c r="J115" s="261">
        <v>0</v>
      </c>
    </row>
    <row r="116" spans="1:10" x14ac:dyDescent="0.25">
      <c r="A116" s="189"/>
      <c r="B116" s="189"/>
      <c r="C116" s="189"/>
      <c r="D116" s="189">
        <v>4225</v>
      </c>
      <c r="E116" s="191" t="s">
        <v>313</v>
      </c>
      <c r="F116" s="14">
        <v>0</v>
      </c>
      <c r="G116" s="14">
        <v>1875</v>
      </c>
      <c r="H116" s="14">
        <v>1875</v>
      </c>
      <c r="I116" s="261">
        <v>0</v>
      </c>
      <c r="J116" s="261">
        <f t="shared" si="3"/>
        <v>1</v>
      </c>
    </row>
    <row r="117" spans="1:10" ht="27.75" customHeight="1" x14ac:dyDescent="0.25">
      <c r="A117" s="189"/>
      <c r="B117" s="189"/>
      <c r="C117" s="189"/>
      <c r="D117" s="189">
        <v>4227</v>
      </c>
      <c r="E117" s="5" t="s">
        <v>314</v>
      </c>
      <c r="F117" s="14">
        <v>1136.25</v>
      </c>
      <c r="G117" s="14">
        <v>9262</v>
      </c>
      <c r="H117" s="14">
        <v>2201.63</v>
      </c>
      <c r="I117" s="261">
        <f t="shared" si="2"/>
        <v>1.9376281628162817</v>
      </c>
      <c r="J117" s="261">
        <f t="shared" si="3"/>
        <v>0.2377056791189808</v>
      </c>
    </row>
    <row r="118" spans="1:10" x14ac:dyDescent="0.25">
      <c r="A118" s="189"/>
      <c r="B118" s="189"/>
      <c r="C118" s="189">
        <v>423</v>
      </c>
      <c r="D118" s="189"/>
      <c r="E118" s="191" t="s">
        <v>88</v>
      </c>
      <c r="F118" s="14">
        <v>0</v>
      </c>
      <c r="G118" s="14">
        <v>0</v>
      </c>
      <c r="H118" s="14">
        <v>0</v>
      </c>
      <c r="I118" s="261">
        <v>0</v>
      </c>
      <c r="J118" s="261">
        <v>0</v>
      </c>
    </row>
    <row r="119" spans="1:10" ht="25.5" x14ac:dyDescent="0.25">
      <c r="A119" s="189"/>
      <c r="B119" s="189"/>
      <c r="C119" s="189"/>
      <c r="D119" s="189">
        <v>4231</v>
      </c>
      <c r="E119" s="5" t="s">
        <v>315</v>
      </c>
      <c r="F119" s="14">
        <v>0</v>
      </c>
      <c r="G119" s="14">
        <v>0</v>
      </c>
      <c r="H119" s="14">
        <v>0</v>
      </c>
      <c r="I119" s="261">
        <v>0</v>
      </c>
      <c r="J119" s="261">
        <v>0</v>
      </c>
    </row>
    <row r="120" spans="1:10" x14ac:dyDescent="0.25">
      <c r="A120" s="189"/>
      <c r="B120" s="189"/>
      <c r="C120" s="189">
        <v>424</v>
      </c>
      <c r="D120" s="189"/>
      <c r="E120" s="191" t="s">
        <v>107</v>
      </c>
      <c r="F120" s="14">
        <v>1514.57</v>
      </c>
      <c r="G120" s="14">
        <v>3000</v>
      </c>
      <c r="H120" s="14">
        <v>1498.59</v>
      </c>
      <c r="I120" s="261">
        <f t="shared" ref="I120:I128" si="4">AVERAGE(H120/F120)</f>
        <v>0.98944915058399407</v>
      </c>
      <c r="J120" s="261">
        <f t="shared" ref="J120:J128" si="5">AVERAGE(H120/G120)</f>
        <v>0.49952999999999997</v>
      </c>
    </row>
    <row r="121" spans="1:10" x14ac:dyDescent="0.25">
      <c r="A121" s="189"/>
      <c r="B121" s="189"/>
      <c r="C121" s="189"/>
      <c r="D121" s="189">
        <v>4241</v>
      </c>
      <c r="E121" s="5" t="s">
        <v>107</v>
      </c>
      <c r="F121" s="14">
        <v>1514.57</v>
      </c>
      <c r="G121" s="14">
        <v>3000</v>
      </c>
      <c r="H121" s="14">
        <v>1498.59</v>
      </c>
      <c r="I121" s="261">
        <f t="shared" si="4"/>
        <v>0.98944915058399407</v>
      </c>
      <c r="J121" s="261">
        <f t="shared" si="5"/>
        <v>0.49952999999999997</v>
      </c>
    </row>
    <row r="122" spans="1:10" ht="38.25" x14ac:dyDescent="0.25">
      <c r="A122" s="189"/>
      <c r="B122" s="4">
        <v>45</v>
      </c>
      <c r="C122" s="4"/>
      <c r="D122" s="4"/>
      <c r="E122" s="200" t="s">
        <v>42</v>
      </c>
      <c r="F122" s="43">
        <v>0</v>
      </c>
      <c r="G122" s="43">
        <v>0</v>
      </c>
      <c r="H122" s="43">
        <v>0</v>
      </c>
      <c r="I122" s="261">
        <v>0</v>
      </c>
      <c r="J122" s="261">
        <v>0</v>
      </c>
    </row>
    <row r="123" spans="1:10" ht="25.5" x14ac:dyDescent="0.25">
      <c r="A123" s="189"/>
      <c r="B123" s="189"/>
      <c r="C123" s="189">
        <v>451</v>
      </c>
      <c r="D123" s="189"/>
      <c r="E123" s="5" t="s">
        <v>316</v>
      </c>
      <c r="F123" s="14">
        <v>0</v>
      </c>
      <c r="G123" s="14">
        <v>0</v>
      </c>
      <c r="H123" s="14">
        <v>0</v>
      </c>
      <c r="I123" s="261">
        <v>0</v>
      </c>
      <c r="J123" s="261">
        <v>0</v>
      </c>
    </row>
    <row r="124" spans="1:10" ht="25.5" x14ac:dyDescent="0.25">
      <c r="A124" s="4">
        <v>5</v>
      </c>
      <c r="B124" s="4"/>
      <c r="C124" s="4"/>
      <c r="D124" s="4"/>
      <c r="E124" s="200" t="s">
        <v>168</v>
      </c>
      <c r="F124" s="43">
        <v>5.19</v>
      </c>
      <c r="G124" s="43">
        <v>0</v>
      </c>
      <c r="H124" s="43">
        <v>0</v>
      </c>
      <c r="I124" s="261">
        <f t="shared" si="4"/>
        <v>0</v>
      </c>
      <c r="J124" s="261">
        <v>0</v>
      </c>
    </row>
    <row r="125" spans="1:10" ht="38.25" x14ac:dyDescent="0.25">
      <c r="A125" s="4"/>
      <c r="B125" s="4">
        <v>54</v>
      </c>
      <c r="C125" s="4"/>
      <c r="D125" s="4"/>
      <c r="E125" s="200" t="s">
        <v>169</v>
      </c>
      <c r="F125" s="43">
        <v>5.19</v>
      </c>
      <c r="G125" s="43">
        <v>0</v>
      </c>
      <c r="H125" s="43">
        <v>0</v>
      </c>
      <c r="I125" s="261">
        <f t="shared" si="4"/>
        <v>0</v>
      </c>
      <c r="J125" s="261">
        <v>0</v>
      </c>
    </row>
    <row r="126" spans="1:10" ht="25.5" x14ac:dyDescent="0.25">
      <c r="A126" s="4"/>
      <c r="B126" s="4"/>
      <c r="C126" s="189">
        <v>545</v>
      </c>
      <c r="D126" s="4"/>
      <c r="E126" s="199" t="s">
        <v>317</v>
      </c>
      <c r="F126" s="14">
        <v>5.19</v>
      </c>
      <c r="G126" s="14">
        <v>0</v>
      </c>
      <c r="H126" s="14">
        <v>0</v>
      </c>
      <c r="I126" s="261">
        <f t="shared" si="4"/>
        <v>0</v>
      </c>
      <c r="J126" s="261">
        <v>0</v>
      </c>
    </row>
    <row r="127" spans="1:10" ht="38.25" x14ac:dyDescent="0.25">
      <c r="A127" s="4"/>
      <c r="B127" s="4"/>
      <c r="C127" s="189"/>
      <c r="D127" s="189">
        <v>5453</v>
      </c>
      <c r="E127" s="199" t="s">
        <v>318</v>
      </c>
      <c r="F127" s="14">
        <v>5.19</v>
      </c>
      <c r="G127" s="14">
        <v>0</v>
      </c>
      <c r="H127" s="14">
        <v>0</v>
      </c>
      <c r="I127" s="261">
        <f t="shared" si="4"/>
        <v>0</v>
      </c>
      <c r="J127" s="261">
        <v>0</v>
      </c>
    </row>
    <row r="128" spans="1:10" x14ac:dyDescent="0.25">
      <c r="A128" s="359"/>
      <c r="B128" s="360"/>
      <c r="C128" s="360"/>
      <c r="D128" s="361"/>
      <c r="E128" s="199"/>
      <c r="F128" s="43">
        <v>2022407.39</v>
      </c>
      <c r="G128" s="43">
        <v>2555821.98</v>
      </c>
      <c r="H128" s="43">
        <v>2175091.04</v>
      </c>
      <c r="I128" s="261">
        <f t="shared" si="4"/>
        <v>1.0754959909437436</v>
      </c>
      <c r="J128" s="261">
        <f t="shared" si="5"/>
        <v>0.85103385799976572</v>
      </c>
    </row>
    <row r="129" spans="1:10" x14ac:dyDescent="0.25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 t="s">
        <v>325</v>
      </c>
    </row>
    <row r="130" spans="1:10" x14ac:dyDescent="0.25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 x14ac:dyDescent="0.25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</sheetData>
  <mergeCells count="8">
    <mergeCell ref="B1:J1"/>
    <mergeCell ref="K1:Q1"/>
    <mergeCell ref="A51:J51"/>
    <mergeCell ref="A128:D128"/>
    <mergeCell ref="A2:J2"/>
    <mergeCell ref="A3:J3"/>
    <mergeCell ref="B4:J4"/>
    <mergeCell ref="A5:J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4"/>
  <sheetViews>
    <sheetView topLeftCell="A82" workbookViewId="0">
      <selection activeCell="D100" sqref="D100"/>
    </sheetView>
  </sheetViews>
  <sheetFormatPr defaultRowHeight="15" x14ac:dyDescent="0.25"/>
  <cols>
    <col min="1" max="1" width="9.28515625" customWidth="1"/>
    <col min="2" max="2" width="10.140625" customWidth="1"/>
    <col min="3" max="3" width="7.28515625" bestFit="1" customWidth="1"/>
    <col min="4" max="4" width="29.85546875" customWidth="1"/>
    <col min="5" max="5" width="22.7109375" customWidth="1"/>
    <col min="6" max="6" width="13.85546875" customWidth="1"/>
    <col min="7" max="7" width="14.42578125" customWidth="1"/>
    <col min="8" max="8" width="10.42578125" customWidth="1"/>
    <col min="9" max="9" width="10.28515625" customWidth="1"/>
  </cols>
  <sheetData>
    <row r="1" spans="1:10" ht="42" customHeight="1" x14ac:dyDescent="0.25">
      <c r="A1" s="333" t="s">
        <v>348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x14ac:dyDescent="0.25">
      <c r="A2" s="357" t="s">
        <v>20</v>
      </c>
      <c r="B2" s="357"/>
      <c r="C2" s="357"/>
      <c r="D2" s="357"/>
      <c r="E2" s="357"/>
      <c r="F2" s="363"/>
      <c r="G2" s="363"/>
      <c r="H2" s="363"/>
      <c r="I2" s="363"/>
      <c r="J2" s="201"/>
    </row>
    <row r="3" spans="1:10" ht="18" customHeight="1" x14ac:dyDescent="0.25">
      <c r="A3" s="357" t="s">
        <v>5</v>
      </c>
      <c r="B3" s="334"/>
      <c r="C3" s="334"/>
      <c r="D3" s="334"/>
      <c r="E3" s="334"/>
      <c r="F3" s="334"/>
      <c r="G3" s="334"/>
      <c r="H3" s="334"/>
      <c r="I3" s="334"/>
      <c r="J3" s="201"/>
    </row>
    <row r="4" spans="1:10" x14ac:dyDescent="0.25">
      <c r="A4" s="357" t="s">
        <v>170</v>
      </c>
      <c r="B4" s="358"/>
      <c r="C4" s="358"/>
      <c r="D4" s="358"/>
      <c r="E4" s="358"/>
      <c r="F4" s="358"/>
      <c r="G4" s="358"/>
      <c r="H4" s="358"/>
      <c r="I4" s="358"/>
      <c r="J4" s="201"/>
    </row>
    <row r="5" spans="1:10" ht="22.5" customHeight="1" x14ac:dyDescent="0.25">
      <c r="A5" s="187" t="s">
        <v>6</v>
      </c>
      <c r="B5" s="188" t="s">
        <v>7</v>
      </c>
      <c r="C5" s="188" t="s">
        <v>8</v>
      </c>
      <c r="D5" s="188" t="s">
        <v>4</v>
      </c>
      <c r="E5" s="187" t="s">
        <v>329</v>
      </c>
      <c r="F5" s="187" t="s">
        <v>330</v>
      </c>
      <c r="G5" s="187" t="s">
        <v>331</v>
      </c>
      <c r="H5" s="187" t="s">
        <v>332</v>
      </c>
      <c r="I5" s="187" t="s">
        <v>332</v>
      </c>
      <c r="J5" s="201"/>
    </row>
    <row r="6" spans="1:10" ht="21" customHeight="1" x14ac:dyDescent="0.25">
      <c r="A6" s="8"/>
      <c r="B6" s="7"/>
      <c r="C6" s="7"/>
      <c r="D6" s="188" t="s">
        <v>340</v>
      </c>
      <c r="E6" s="187" t="s">
        <v>341</v>
      </c>
      <c r="F6" s="187" t="s">
        <v>342</v>
      </c>
      <c r="G6" s="187" t="s">
        <v>343</v>
      </c>
      <c r="H6" s="187" t="s">
        <v>344</v>
      </c>
      <c r="I6" s="187" t="s">
        <v>345</v>
      </c>
      <c r="J6" s="201"/>
    </row>
    <row r="7" spans="1:10" ht="16.5" customHeight="1" x14ac:dyDescent="0.25">
      <c r="A7" s="4">
        <v>6</v>
      </c>
      <c r="B7" s="4"/>
      <c r="C7" s="4"/>
      <c r="D7" s="313" t="s">
        <v>9</v>
      </c>
      <c r="E7" s="320">
        <v>2027901.5</v>
      </c>
      <c r="F7" s="320">
        <v>2527801.4900000002</v>
      </c>
      <c r="G7" s="320">
        <v>2056667.96</v>
      </c>
      <c r="H7" s="321">
        <f>AVERAGE(G7/E7)</f>
        <v>1.0141853339523641</v>
      </c>
      <c r="I7" s="321">
        <f>AVERAGE(G7/F7)</f>
        <v>0.81361925298967985</v>
      </c>
      <c r="J7" s="201"/>
    </row>
    <row r="8" spans="1:10" ht="27" customHeight="1" x14ac:dyDescent="0.25">
      <c r="A8" s="4"/>
      <c r="B8" s="4">
        <v>63</v>
      </c>
      <c r="C8" s="4"/>
      <c r="D8" s="313" t="s">
        <v>28</v>
      </c>
      <c r="E8" s="320">
        <v>1570586.71</v>
      </c>
      <c r="F8" s="320">
        <v>2144285.2799999998</v>
      </c>
      <c r="G8" s="320">
        <v>1665432.15</v>
      </c>
      <c r="H8" s="321">
        <f t="shared" ref="H8:H42" si="0">AVERAGE(G8/E8)</f>
        <v>1.0603885410440026</v>
      </c>
      <c r="I8" s="321">
        <f t="shared" ref="I8:I42" si="1">AVERAGE(G8/F8)</f>
        <v>0.77668403804926556</v>
      </c>
      <c r="J8" s="201"/>
    </row>
    <row r="9" spans="1:10" x14ac:dyDescent="0.25">
      <c r="A9" s="190"/>
      <c r="B9" s="190"/>
      <c r="C9" s="191">
        <v>501</v>
      </c>
      <c r="D9" s="314" t="s">
        <v>194</v>
      </c>
      <c r="E9" s="322">
        <v>1558374.19</v>
      </c>
      <c r="F9" s="322">
        <v>2122078.2799999998</v>
      </c>
      <c r="G9" s="322">
        <v>1653397.15</v>
      </c>
      <c r="H9" s="321">
        <f t="shared" si="0"/>
        <v>1.0609757018627215</v>
      </c>
      <c r="I9" s="321">
        <f t="shared" si="1"/>
        <v>0.77914050842648463</v>
      </c>
      <c r="J9" s="201"/>
    </row>
    <row r="10" spans="1:10" x14ac:dyDescent="0.25">
      <c r="A10" s="190"/>
      <c r="B10" s="190"/>
      <c r="C10" s="191">
        <v>501</v>
      </c>
      <c r="D10" s="314" t="s">
        <v>30</v>
      </c>
      <c r="E10" s="322">
        <v>0</v>
      </c>
      <c r="F10" s="322">
        <v>2425</v>
      </c>
      <c r="G10" s="322">
        <v>2918</v>
      </c>
      <c r="H10" s="321">
        <v>0</v>
      </c>
      <c r="I10" s="321">
        <f t="shared" si="1"/>
        <v>1.2032989690721649</v>
      </c>
      <c r="J10" s="201"/>
    </row>
    <row r="11" spans="1:10" x14ac:dyDescent="0.25">
      <c r="A11" s="190"/>
      <c r="B11" s="190"/>
      <c r="C11" s="191">
        <v>501</v>
      </c>
      <c r="D11" s="314" t="s">
        <v>327</v>
      </c>
      <c r="E11" s="322">
        <v>0</v>
      </c>
      <c r="F11" s="322">
        <v>10665</v>
      </c>
      <c r="G11" s="322">
        <v>0</v>
      </c>
      <c r="H11" s="321">
        <v>0</v>
      </c>
      <c r="I11" s="321">
        <f t="shared" si="1"/>
        <v>0</v>
      </c>
      <c r="J11" s="201"/>
    </row>
    <row r="12" spans="1:10" x14ac:dyDescent="0.25">
      <c r="A12" s="190"/>
      <c r="B12" s="192"/>
      <c r="C12" s="191">
        <v>54</v>
      </c>
      <c r="D12" s="314" t="s">
        <v>33</v>
      </c>
      <c r="E12" s="322">
        <v>12212.52</v>
      </c>
      <c r="F12" s="322">
        <v>9117</v>
      </c>
      <c r="G12" s="322">
        <v>9117</v>
      </c>
      <c r="H12" s="321">
        <f t="shared" si="0"/>
        <v>0.74652897190751788</v>
      </c>
      <c r="I12" s="321">
        <f t="shared" si="1"/>
        <v>1</v>
      </c>
      <c r="J12" s="201"/>
    </row>
    <row r="13" spans="1:10" x14ac:dyDescent="0.25">
      <c r="A13" s="190"/>
      <c r="B13" s="192">
        <v>64</v>
      </c>
      <c r="C13" s="203"/>
      <c r="D13" s="315" t="s">
        <v>32</v>
      </c>
      <c r="E13" s="320">
        <v>42.56</v>
      </c>
      <c r="F13" s="320">
        <v>50</v>
      </c>
      <c r="G13" s="320">
        <v>12.95</v>
      </c>
      <c r="H13" s="321">
        <f t="shared" si="0"/>
        <v>0.30427631578947367</v>
      </c>
      <c r="I13" s="321">
        <f t="shared" si="1"/>
        <v>0.25900000000000001</v>
      </c>
      <c r="J13" s="201"/>
    </row>
    <row r="14" spans="1:10" x14ac:dyDescent="0.25">
      <c r="A14" s="190"/>
      <c r="B14" s="192"/>
      <c r="C14" s="191">
        <v>412</v>
      </c>
      <c r="D14" s="316" t="s">
        <v>34</v>
      </c>
      <c r="E14" s="322">
        <v>42.56</v>
      </c>
      <c r="F14" s="322">
        <v>50</v>
      </c>
      <c r="G14" s="322">
        <v>12.95</v>
      </c>
      <c r="H14" s="321">
        <f t="shared" si="0"/>
        <v>0.30427631578947367</v>
      </c>
      <c r="I14" s="321">
        <f t="shared" si="1"/>
        <v>0.25900000000000001</v>
      </c>
      <c r="J14" s="201"/>
    </row>
    <row r="15" spans="1:10" ht="36" x14ac:dyDescent="0.25">
      <c r="A15" s="190"/>
      <c r="B15" s="192">
        <v>65</v>
      </c>
      <c r="C15" s="203"/>
      <c r="D15" s="317" t="s">
        <v>35</v>
      </c>
      <c r="E15" s="320">
        <v>28137.55</v>
      </c>
      <c r="F15" s="320">
        <v>41182.720000000001</v>
      </c>
      <c r="G15" s="320">
        <v>31119.61</v>
      </c>
      <c r="H15" s="321">
        <f t="shared" si="0"/>
        <v>1.1059815086956755</v>
      </c>
      <c r="I15" s="321">
        <f t="shared" si="1"/>
        <v>0.75564727147696897</v>
      </c>
      <c r="J15" s="201"/>
    </row>
    <row r="16" spans="1:10" x14ac:dyDescent="0.25">
      <c r="A16" s="190"/>
      <c r="B16" s="192"/>
      <c r="C16" s="191">
        <v>412</v>
      </c>
      <c r="D16" s="316" t="s">
        <v>34</v>
      </c>
      <c r="E16" s="322">
        <v>28137.55</v>
      </c>
      <c r="F16" s="322">
        <v>41182.720000000001</v>
      </c>
      <c r="G16" s="322">
        <v>31119.61</v>
      </c>
      <c r="H16" s="321">
        <f t="shared" si="0"/>
        <v>1.1059815086956755</v>
      </c>
      <c r="I16" s="321">
        <f t="shared" si="1"/>
        <v>0.75564727147696897</v>
      </c>
      <c r="J16" s="201"/>
    </row>
    <row r="17" spans="1:10" ht="48" x14ac:dyDescent="0.25">
      <c r="A17" s="192"/>
      <c r="B17" s="192">
        <v>66</v>
      </c>
      <c r="C17" s="203"/>
      <c r="D17" s="317" t="s">
        <v>36</v>
      </c>
      <c r="E17" s="323">
        <v>68119.509999999995</v>
      </c>
      <c r="F17" s="323">
        <v>83444.72</v>
      </c>
      <c r="G17" s="323">
        <v>111230.56</v>
      </c>
      <c r="H17" s="321">
        <f t="shared" si="0"/>
        <v>1.6328737537894797</v>
      </c>
      <c r="I17" s="321">
        <f t="shared" si="1"/>
        <v>1.3329849989310287</v>
      </c>
      <c r="J17" s="201"/>
    </row>
    <row r="18" spans="1:10" x14ac:dyDescent="0.25">
      <c r="A18" s="190"/>
      <c r="B18" s="192"/>
      <c r="C18" s="191">
        <v>31</v>
      </c>
      <c r="D18" s="314" t="s">
        <v>24</v>
      </c>
      <c r="E18" s="322">
        <v>66983.259999999995</v>
      </c>
      <c r="F18" s="322">
        <v>82444.72</v>
      </c>
      <c r="G18" s="322">
        <v>107126.94</v>
      </c>
      <c r="H18" s="321">
        <f t="shared" si="0"/>
        <v>1.5993091408211546</v>
      </c>
      <c r="I18" s="321">
        <f t="shared" si="1"/>
        <v>1.2993790263342515</v>
      </c>
      <c r="J18" s="201"/>
    </row>
    <row r="19" spans="1:10" x14ac:dyDescent="0.25">
      <c r="A19" s="190"/>
      <c r="B19" s="192"/>
      <c r="C19" s="191">
        <v>61</v>
      </c>
      <c r="D19" s="314" t="s">
        <v>37</v>
      </c>
      <c r="E19" s="322">
        <v>0</v>
      </c>
      <c r="F19" s="322">
        <v>1000</v>
      </c>
      <c r="G19" s="322">
        <v>4103.62</v>
      </c>
      <c r="H19" s="321">
        <v>0</v>
      </c>
      <c r="I19" s="321">
        <f t="shared" si="1"/>
        <v>4.1036200000000003</v>
      </c>
      <c r="J19" s="201"/>
    </row>
    <row r="20" spans="1:10" x14ac:dyDescent="0.25">
      <c r="A20" s="190"/>
      <c r="B20" s="192"/>
      <c r="C20" s="191">
        <v>63</v>
      </c>
      <c r="D20" s="314" t="s">
        <v>134</v>
      </c>
      <c r="E20" s="322">
        <v>1136.25</v>
      </c>
      <c r="F20" s="322">
        <v>0</v>
      </c>
      <c r="G20" s="322">
        <v>0</v>
      </c>
      <c r="H20" s="321">
        <f t="shared" si="0"/>
        <v>0</v>
      </c>
      <c r="I20" s="321">
        <v>0</v>
      </c>
      <c r="J20" s="201"/>
    </row>
    <row r="21" spans="1:10" ht="36" x14ac:dyDescent="0.25">
      <c r="A21" s="192"/>
      <c r="B21" s="192">
        <v>67</v>
      </c>
      <c r="C21" s="203"/>
      <c r="D21" s="313" t="s">
        <v>29</v>
      </c>
      <c r="E21" s="320">
        <v>361015.17</v>
      </c>
      <c r="F21" s="320">
        <v>258791.99</v>
      </c>
      <c r="G21" s="320">
        <v>248872.69</v>
      </c>
      <c r="H21" s="321">
        <f t="shared" si="0"/>
        <v>0.68936906446341306</v>
      </c>
      <c r="I21" s="321">
        <f t="shared" si="1"/>
        <v>0.96167076113909089</v>
      </c>
      <c r="J21" s="201"/>
    </row>
    <row r="22" spans="1:10" x14ac:dyDescent="0.25">
      <c r="A22" s="190"/>
      <c r="B22" s="190"/>
      <c r="C22" s="191">
        <v>55</v>
      </c>
      <c r="D22" s="316" t="s">
        <v>39</v>
      </c>
      <c r="E22" s="322">
        <v>153237.4</v>
      </c>
      <c r="F22" s="322">
        <v>153907.85</v>
      </c>
      <c r="G22" s="322">
        <v>151146.44</v>
      </c>
      <c r="H22" s="321">
        <f t="shared" si="0"/>
        <v>0.98635476717824766</v>
      </c>
      <c r="I22" s="321">
        <f t="shared" si="1"/>
        <v>0.98205803017844762</v>
      </c>
      <c r="J22" s="218"/>
    </row>
    <row r="23" spans="1:10" x14ac:dyDescent="0.25">
      <c r="A23" s="190"/>
      <c r="B23" s="190"/>
      <c r="C23" s="191">
        <v>51</v>
      </c>
      <c r="D23" s="316" t="s">
        <v>44</v>
      </c>
      <c r="E23" s="322">
        <v>159204.01</v>
      </c>
      <c r="F23" s="322">
        <v>69744.86</v>
      </c>
      <c r="G23" s="322">
        <v>69744.86</v>
      </c>
      <c r="H23" s="321">
        <f t="shared" si="0"/>
        <v>0.43808481959719481</v>
      </c>
      <c r="I23" s="321">
        <f t="shared" si="1"/>
        <v>1</v>
      </c>
      <c r="J23" s="218"/>
    </row>
    <row r="24" spans="1:10" x14ac:dyDescent="0.25">
      <c r="A24" s="190"/>
      <c r="B24" s="190"/>
      <c r="C24" s="191">
        <v>56</v>
      </c>
      <c r="D24" s="316" t="s">
        <v>40</v>
      </c>
      <c r="E24" s="322">
        <v>0</v>
      </c>
      <c r="F24" s="322">
        <v>16119.45</v>
      </c>
      <c r="G24" s="322">
        <v>9428.36</v>
      </c>
      <c r="H24" s="321">
        <v>0</v>
      </c>
      <c r="I24" s="321">
        <f t="shared" si="1"/>
        <v>0.58490581254323193</v>
      </c>
      <c r="J24" s="218"/>
    </row>
    <row r="25" spans="1:10" x14ac:dyDescent="0.25">
      <c r="A25" s="190"/>
      <c r="B25" s="190"/>
      <c r="C25" s="191">
        <v>11</v>
      </c>
      <c r="D25" s="316" t="s">
        <v>166</v>
      </c>
      <c r="E25" s="322">
        <v>48573.760000000002</v>
      </c>
      <c r="F25" s="322">
        <v>19019.830000000002</v>
      </c>
      <c r="G25" s="322">
        <v>18553.03</v>
      </c>
      <c r="H25" s="321">
        <f t="shared" si="0"/>
        <v>0.38195581317979088</v>
      </c>
      <c r="I25" s="321">
        <f t="shared" si="1"/>
        <v>0.9754571938865908</v>
      </c>
      <c r="J25" s="218"/>
    </row>
    <row r="26" spans="1:10" ht="24" x14ac:dyDescent="0.25">
      <c r="A26" s="192"/>
      <c r="B26" s="192">
        <v>68</v>
      </c>
      <c r="C26" s="203"/>
      <c r="D26" s="317" t="s">
        <v>191</v>
      </c>
      <c r="E26" s="320">
        <v>0</v>
      </c>
      <c r="F26" s="320">
        <v>46.78</v>
      </c>
      <c r="G26" s="320">
        <v>0</v>
      </c>
      <c r="H26" s="321">
        <v>0</v>
      </c>
      <c r="I26" s="321">
        <f t="shared" si="1"/>
        <v>0</v>
      </c>
      <c r="J26" s="218"/>
    </row>
    <row r="27" spans="1:10" x14ac:dyDescent="0.25">
      <c r="A27" s="190"/>
      <c r="B27" s="190"/>
      <c r="C27" s="191">
        <v>31</v>
      </c>
      <c r="D27" s="316" t="s">
        <v>24</v>
      </c>
      <c r="E27" s="322">
        <v>0</v>
      </c>
      <c r="F27" s="322">
        <v>46.78</v>
      </c>
      <c r="G27" s="322">
        <v>0</v>
      </c>
      <c r="H27" s="321">
        <v>0</v>
      </c>
      <c r="I27" s="321">
        <f t="shared" si="1"/>
        <v>0</v>
      </c>
      <c r="J27" s="218"/>
    </row>
    <row r="28" spans="1:10" ht="24" x14ac:dyDescent="0.25">
      <c r="A28" s="196">
        <v>7</v>
      </c>
      <c r="B28" s="198"/>
      <c r="C28" s="198"/>
      <c r="D28" s="318" t="s">
        <v>10</v>
      </c>
      <c r="E28" s="320">
        <v>0</v>
      </c>
      <c r="F28" s="320">
        <v>1010</v>
      </c>
      <c r="G28" s="320">
        <v>1010</v>
      </c>
      <c r="H28" s="321">
        <v>0</v>
      </c>
      <c r="I28" s="321">
        <f t="shared" si="1"/>
        <v>1</v>
      </c>
      <c r="J28" s="201"/>
    </row>
    <row r="29" spans="1:10" ht="24" x14ac:dyDescent="0.25">
      <c r="A29" s="196"/>
      <c r="B29" s="198">
        <v>72</v>
      </c>
      <c r="C29" s="198"/>
      <c r="D29" s="319" t="s">
        <v>27</v>
      </c>
      <c r="E29" s="320">
        <v>0</v>
      </c>
      <c r="F29" s="320">
        <v>1010</v>
      </c>
      <c r="G29" s="320">
        <v>1010</v>
      </c>
      <c r="H29" s="321">
        <v>0</v>
      </c>
      <c r="I29" s="321">
        <f t="shared" si="1"/>
        <v>1</v>
      </c>
      <c r="J29" s="201"/>
    </row>
    <row r="30" spans="1:10" x14ac:dyDescent="0.25">
      <c r="A30" s="196"/>
      <c r="B30" s="198"/>
      <c r="C30" s="197">
        <v>72</v>
      </c>
      <c r="D30" s="319" t="s">
        <v>256</v>
      </c>
      <c r="E30" s="322">
        <v>0</v>
      </c>
      <c r="F30" s="322">
        <v>1010</v>
      </c>
      <c r="G30" s="322">
        <v>1010</v>
      </c>
      <c r="H30" s="321">
        <v>0</v>
      </c>
      <c r="I30" s="321">
        <f t="shared" si="1"/>
        <v>1</v>
      </c>
      <c r="J30" s="201"/>
    </row>
    <row r="31" spans="1:10" x14ac:dyDescent="0.25">
      <c r="A31" s="196">
        <v>8</v>
      </c>
      <c r="B31" s="198">
        <v>31</v>
      </c>
      <c r="C31" s="198"/>
      <c r="D31" s="318" t="s">
        <v>167</v>
      </c>
      <c r="E31" s="320">
        <v>0</v>
      </c>
      <c r="F31" s="320">
        <v>0</v>
      </c>
      <c r="G31" s="320">
        <v>0</v>
      </c>
      <c r="H31" s="321">
        <v>0</v>
      </c>
      <c r="I31" s="321">
        <v>0</v>
      </c>
      <c r="J31" s="201"/>
    </row>
    <row r="32" spans="1:10" x14ac:dyDescent="0.25">
      <c r="A32" s="196">
        <v>9</v>
      </c>
      <c r="B32" s="197"/>
      <c r="C32" s="198"/>
      <c r="D32" s="319"/>
      <c r="E32" s="320">
        <v>8153.96</v>
      </c>
      <c r="F32" s="320">
        <v>27010.49</v>
      </c>
      <c r="G32" s="320">
        <v>0</v>
      </c>
      <c r="H32" s="321">
        <f t="shared" si="0"/>
        <v>0</v>
      </c>
      <c r="I32" s="321">
        <f t="shared" si="1"/>
        <v>0</v>
      </c>
      <c r="J32" s="201"/>
    </row>
    <row r="33" spans="1:10" x14ac:dyDescent="0.25">
      <c r="A33" s="196"/>
      <c r="B33" s="197">
        <v>92</v>
      </c>
      <c r="C33" s="198"/>
      <c r="D33" s="319" t="s">
        <v>208</v>
      </c>
      <c r="E33" s="320"/>
      <c r="F33" s="320"/>
      <c r="G33" s="320"/>
      <c r="H33" s="321"/>
      <c r="I33" s="321"/>
      <c r="J33" s="201"/>
    </row>
    <row r="34" spans="1:10" x14ac:dyDescent="0.25">
      <c r="A34" s="196"/>
      <c r="B34" s="197"/>
      <c r="C34" s="197">
        <v>31</v>
      </c>
      <c r="D34" s="314" t="s">
        <v>24</v>
      </c>
      <c r="E34" s="322">
        <v>11857.39</v>
      </c>
      <c r="F34" s="322">
        <v>12779.1</v>
      </c>
      <c r="G34" s="322">
        <v>0</v>
      </c>
      <c r="H34" s="321">
        <f t="shared" si="0"/>
        <v>0</v>
      </c>
      <c r="I34" s="321">
        <f t="shared" si="1"/>
        <v>0</v>
      </c>
      <c r="J34" s="201"/>
    </row>
    <row r="35" spans="1:10" x14ac:dyDescent="0.25">
      <c r="A35" s="196"/>
      <c r="B35" s="197">
        <v>94</v>
      </c>
      <c r="C35" s="197"/>
      <c r="D35" s="314" t="s">
        <v>205</v>
      </c>
      <c r="E35" s="322"/>
      <c r="F35" s="322"/>
      <c r="G35" s="322"/>
      <c r="H35" s="321"/>
      <c r="I35" s="321"/>
      <c r="J35" s="201"/>
    </row>
    <row r="36" spans="1:10" x14ac:dyDescent="0.25">
      <c r="A36" s="196"/>
      <c r="B36" s="197"/>
      <c r="C36" s="197">
        <v>501</v>
      </c>
      <c r="D36" s="314" t="s">
        <v>38</v>
      </c>
      <c r="E36" s="322">
        <v>7128.3</v>
      </c>
      <c r="F36" s="322">
        <v>4767.18</v>
      </c>
      <c r="G36" s="322">
        <v>0</v>
      </c>
      <c r="H36" s="321">
        <f t="shared" si="0"/>
        <v>0</v>
      </c>
      <c r="I36" s="321">
        <f t="shared" si="1"/>
        <v>0</v>
      </c>
      <c r="J36" s="201"/>
    </row>
    <row r="37" spans="1:10" x14ac:dyDescent="0.25">
      <c r="A37" s="196"/>
      <c r="B37" s="197">
        <v>95</v>
      </c>
      <c r="C37" s="197"/>
      <c r="D37" s="314" t="s">
        <v>209</v>
      </c>
      <c r="E37" s="322"/>
      <c r="F37" s="322"/>
      <c r="G37" s="322"/>
      <c r="H37" s="321"/>
      <c r="I37" s="321"/>
      <c r="J37" s="201"/>
    </row>
    <row r="38" spans="1:10" x14ac:dyDescent="0.25">
      <c r="A38" s="196"/>
      <c r="B38" s="197"/>
      <c r="C38" s="197">
        <v>412</v>
      </c>
      <c r="D38" s="316" t="s">
        <v>34</v>
      </c>
      <c r="E38" s="322">
        <v>3009.84</v>
      </c>
      <c r="F38" s="322">
        <v>9464.2099999999991</v>
      </c>
      <c r="G38" s="322">
        <v>0</v>
      </c>
      <c r="H38" s="321">
        <f t="shared" si="0"/>
        <v>0</v>
      </c>
      <c r="I38" s="321">
        <f t="shared" si="1"/>
        <v>0</v>
      </c>
      <c r="J38" s="201"/>
    </row>
    <row r="39" spans="1:10" x14ac:dyDescent="0.25">
      <c r="A39" s="196"/>
      <c r="B39" s="197"/>
      <c r="C39" s="197">
        <v>11</v>
      </c>
      <c r="D39" s="314" t="s">
        <v>166</v>
      </c>
      <c r="E39" s="322">
        <v>-13841.57</v>
      </c>
      <c r="F39" s="322">
        <v>0</v>
      </c>
      <c r="G39" s="322">
        <v>0</v>
      </c>
      <c r="H39" s="321">
        <f t="shared" si="0"/>
        <v>0</v>
      </c>
      <c r="I39" s="321">
        <v>0</v>
      </c>
      <c r="J39" s="201"/>
    </row>
    <row r="40" spans="1:10" x14ac:dyDescent="0.25">
      <c r="A40" s="196"/>
      <c r="B40" s="197">
        <v>96</v>
      </c>
      <c r="C40" s="197"/>
      <c r="D40" s="314" t="s">
        <v>210</v>
      </c>
      <c r="E40" s="322"/>
      <c r="F40" s="322"/>
      <c r="G40" s="322"/>
      <c r="H40" s="321"/>
      <c r="I40" s="321"/>
      <c r="J40" s="201"/>
    </row>
    <row r="41" spans="1:10" x14ac:dyDescent="0.25">
      <c r="A41" s="196"/>
      <c r="B41" s="197"/>
      <c r="C41" s="197">
        <v>61</v>
      </c>
      <c r="D41" s="319" t="s">
        <v>37</v>
      </c>
      <c r="E41" s="322"/>
      <c r="F41" s="322"/>
      <c r="G41" s="322"/>
      <c r="H41" s="321"/>
      <c r="I41" s="321"/>
      <c r="J41" s="201"/>
    </row>
    <row r="42" spans="1:10" x14ac:dyDescent="0.25">
      <c r="A42" s="189"/>
      <c r="B42" s="189"/>
      <c r="C42" s="189"/>
      <c r="D42" s="199" t="s">
        <v>242</v>
      </c>
      <c r="E42" s="322">
        <v>2036055.46</v>
      </c>
      <c r="F42" s="322">
        <v>2555821.98</v>
      </c>
      <c r="G42" s="322">
        <v>2057677.96</v>
      </c>
      <c r="H42" s="321">
        <f t="shared" si="0"/>
        <v>1.0106197991286543</v>
      </c>
      <c r="I42" s="321">
        <f t="shared" si="1"/>
        <v>0.80509439863256826</v>
      </c>
      <c r="J42" s="201"/>
    </row>
    <row r="43" spans="1:10" x14ac:dyDescent="0.25">
      <c r="A43" s="201"/>
      <c r="B43" s="201"/>
      <c r="C43" s="201"/>
      <c r="D43" s="201"/>
      <c r="E43" s="219"/>
      <c r="F43" s="201"/>
      <c r="G43" s="201"/>
      <c r="H43" s="201"/>
      <c r="I43" s="201"/>
      <c r="J43" s="201"/>
    </row>
    <row r="44" spans="1:10" x14ac:dyDescent="0.25">
      <c r="A44" s="357" t="s">
        <v>171</v>
      </c>
      <c r="B44" s="358"/>
      <c r="C44" s="358"/>
      <c r="D44" s="358"/>
      <c r="E44" s="358"/>
      <c r="F44" s="358"/>
      <c r="G44" s="358"/>
      <c r="H44" s="358"/>
      <c r="I44" s="358"/>
      <c r="J44" s="201"/>
    </row>
    <row r="45" spans="1:10" x14ac:dyDescent="0.25">
      <c r="A45" s="209"/>
      <c r="B45" s="209"/>
      <c r="C45" s="209"/>
      <c r="D45" s="209"/>
      <c r="E45" s="209"/>
      <c r="F45" s="1"/>
      <c r="G45" s="252"/>
      <c r="H45" s="252"/>
      <c r="I45" s="1"/>
      <c r="J45" s="201"/>
    </row>
    <row r="46" spans="1:10" ht="21.75" customHeight="1" x14ac:dyDescent="0.25">
      <c r="A46" s="187" t="s">
        <v>6</v>
      </c>
      <c r="B46" s="188" t="s">
        <v>7</v>
      </c>
      <c r="C46" s="188" t="s">
        <v>8</v>
      </c>
      <c r="D46" s="188" t="s">
        <v>12</v>
      </c>
      <c r="E46" s="187" t="s">
        <v>329</v>
      </c>
      <c r="F46" s="187" t="s">
        <v>330</v>
      </c>
      <c r="G46" s="187" t="s">
        <v>331</v>
      </c>
      <c r="H46" s="187" t="s">
        <v>332</v>
      </c>
      <c r="I46" s="187" t="s">
        <v>332</v>
      </c>
      <c r="J46" s="201"/>
    </row>
    <row r="47" spans="1:10" ht="12" customHeight="1" x14ac:dyDescent="0.25">
      <c r="A47" s="187"/>
      <c r="B47" s="188"/>
      <c r="C47" s="188"/>
      <c r="D47" s="188" t="s">
        <v>340</v>
      </c>
      <c r="E47" s="187" t="s">
        <v>341</v>
      </c>
      <c r="F47" s="187" t="s">
        <v>342</v>
      </c>
      <c r="G47" s="187" t="s">
        <v>343</v>
      </c>
      <c r="H47" s="187" t="s">
        <v>344</v>
      </c>
      <c r="I47" s="187" t="s">
        <v>345</v>
      </c>
      <c r="J47" s="201"/>
    </row>
    <row r="48" spans="1:10" ht="20.25" customHeight="1" x14ac:dyDescent="0.25">
      <c r="A48" s="313">
        <v>3</v>
      </c>
      <c r="B48" s="313"/>
      <c r="C48" s="313"/>
      <c r="D48" s="313" t="s">
        <v>13</v>
      </c>
      <c r="E48" s="320">
        <v>2012752.46</v>
      </c>
      <c r="F48" s="320">
        <v>2531936.98</v>
      </c>
      <c r="G48" s="320">
        <v>2161062.83</v>
      </c>
      <c r="H48" s="321">
        <f>AVERAGE(G48/E48)</f>
        <v>1.0736853502591173</v>
      </c>
      <c r="I48" s="321">
        <f>AVERAGE(G48/F48)</f>
        <v>0.85352157145712215</v>
      </c>
      <c r="J48" s="201"/>
    </row>
    <row r="49" spans="1:10" ht="21.75" customHeight="1" x14ac:dyDescent="0.25">
      <c r="A49" s="313"/>
      <c r="B49" s="313">
        <v>31</v>
      </c>
      <c r="C49" s="313"/>
      <c r="D49" s="313" t="s">
        <v>14</v>
      </c>
      <c r="E49" s="320">
        <v>1560998.04</v>
      </c>
      <c r="F49" s="320">
        <v>2115838.2000000002</v>
      </c>
      <c r="G49" s="320">
        <v>1793680.22</v>
      </c>
      <c r="H49" s="321">
        <f t="shared" ref="H49:H101" si="2">AVERAGE(G49/E49)</f>
        <v>1.1490598796651916</v>
      </c>
      <c r="I49" s="321">
        <f t="shared" ref="I49:I101" si="3">AVERAGE(G49/F49)</f>
        <v>0.84773978463948696</v>
      </c>
      <c r="J49" s="201"/>
    </row>
    <row r="50" spans="1:10" x14ac:dyDescent="0.25">
      <c r="A50" s="314"/>
      <c r="B50" s="314"/>
      <c r="C50" s="324">
        <v>501</v>
      </c>
      <c r="D50" s="314" t="s">
        <v>38</v>
      </c>
      <c r="E50" s="322">
        <v>1545510.08</v>
      </c>
      <c r="F50" s="322">
        <v>2100000</v>
      </c>
      <c r="G50" s="322">
        <v>1777784.39</v>
      </c>
      <c r="H50" s="321">
        <f t="shared" si="2"/>
        <v>1.1502897412354631</v>
      </c>
      <c r="I50" s="321">
        <f t="shared" si="3"/>
        <v>0.84656399523809522</v>
      </c>
      <c r="J50" s="201"/>
    </row>
    <row r="51" spans="1:10" x14ac:dyDescent="0.25">
      <c r="A51" s="314"/>
      <c r="B51" s="314"/>
      <c r="C51" s="324">
        <v>31</v>
      </c>
      <c r="D51" s="314" t="s">
        <v>24</v>
      </c>
      <c r="E51" s="322">
        <v>2456.8000000000002</v>
      </c>
      <c r="F51" s="322">
        <v>3511.5</v>
      </c>
      <c r="G51" s="322">
        <v>3569.13</v>
      </c>
      <c r="H51" s="321">
        <f t="shared" si="2"/>
        <v>1.4527556170628459</v>
      </c>
      <c r="I51" s="321">
        <f t="shared" si="3"/>
        <v>1.0164117898334046</v>
      </c>
      <c r="J51" s="201"/>
    </row>
    <row r="52" spans="1:10" x14ac:dyDescent="0.25">
      <c r="A52" s="314"/>
      <c r="B52" s="314"/>
      <c r="C52" s="324">
        <v>11</v>
      </c>
      <c r="D52" s="314" t="s">
        <v>192</v>
      </c>
      <c r="E52" s="322">
        <v>1270.05</v>
      </c>
      <c r="F52" s="322">
        <v>3254.78</v>
      </c>
      <c r="G52" s="322">
        <v>3254.78</v>
      </c>
      <c r="H52" s="321">
        <f t="shared" si="2"/>
        <v>2.5627180032282197</v>
      </c>
      <c r="I52" s="321">
        <f t="shared" si="3"/>
        <v>1</v>
      </c>
      <c r="J52" s="201"/>
    </row>
    <row r="53" spans="1:10" x14ac:dyDescent="0.25">
      <c r="A53" s="314"/>
      <c r="B53" s="314"/>
      <c r="C53" s="324">
        <v>54</v>
      </c>
      <c r="D53" s="314" t="s">
        <v>33</v>
      </c>
      <c r="E53" s="322">
        <v>11761.11</v>
      </c>
      <c r="F53" s="322">
        <v>9071.92</v>
      </c>
      <c r="G53" s="322">
        <v>9071.92</v>
      </c>
      <c r="H53" s="321">
        <f t="shared" si="2"/>
        <v>0.77134896281048304</v>
      </c>
      <c r="I53" s="321">
        <f t="shared" si="3"/>
        <v>1</v>
      </c>
      <c r="J53" s="201"/>
    </row>
    <row r="54" spans="1:10" x14ac:dyDescent="0.25">
      <c r="A54" s="314"/>
      <c r="B54" s="315">
        <v>32</v>
      </c>
      <c r="C54" s="325"/>
      <c r="D54" s="315" t="s">
        <v>23</v>
      </c>
      <c r="E54" s="320">
        <v>278103.02</v>
      </c>
      <c r="F54" s="320">
        <v>343065.64</v>
      </c>
      <c r="G54" s="320">
        <v>295453.32</v>
      </c>
      <c r="H54" s="321">
        <f t="shared" si="2"/>
        <v>1.0623880316006635</v>
      </c>
      <c r="I54" s="321">
        <f t="shared" si="3"/>
        <v>0.86121513072542033</v>
      </c>
      <c r="J54" s="201"/>
    </row>
    <row r="55" spans="1:10" x14ac:dyDescent="0.25">
      <c r="A55" s="314"/>
      <c r="B55" s="314"/>
      <c r="C55" s="324">
        <v>501</v>
      </c>
      <c r="D55" s="314" t="s">
        <v>38</v>
      </c>
      <c r="E55" s="322">
        <v>11199.8</v>
      </c>
      <c r="F55" s="322">
        <v>17950</v>
      </c>
      <c r="G55" s="322">
        <v>6114.38</v>
      </c>
      <c r="H55" s="321">
        <f t="shared" si="2"/>
        <v>0.54593653458097469</v>
      </c>
      <c r="I55" s="321">
        <f t="shared" si="3"/>
        <v>0.34063398328690808</v>
      </c>
      <c r="J55" s="201"/>
    </row>
    <row r="56" spans="1:10" x14ac:dyDescent="0.25">
      <c r="A56" s="314"/>
      <c r="B56" s="314"/>
      <c r="C56" s="324">
        <v>501</v>
      </c>
      <c r="D56" s="314" t="s">
        <v>327</v>
      </c>
      <c r="E56" s="322">
        <v>0</v>
      </c>
      <c r="F56" s="322">
        <v>10665</v>
      </c>
      <c r="G56" s="322">
        <v>821</v>
      </c>
      <c r="H56" s="321">
        <v>0</v>
      </c>
      <c r="I56" s="321">
        <f t="shared" si="3"/>
        <v>7.6980778246601031E-2</v>
      </c>
      <c r="J56" s="201"/>
    </row>
    <row r="57" spans="1:10" x14ac:dyDescent="0.25">
      <c r="A57" s="314"/>
      <c r="B57" s="314"/>
      <c r="C57" s="324">
        <v>501</v>
      </c>
      <c r="D57" s="314" t="s">
        <v>30</v>
      </c>
      <c r="E57" s="322">
        <v>0</v>
      </c>
      <c r="F57" s="322">
        <v>550</v>
      </c>
      <c r="G57" s="322">
        <v>550</v>
      </c>
      <c r="H57" s="321">
        <v>0</v>
      </c>
      <c r="I57" s="321">
        <f t="shared" si="3"/>
        <v>1</v>
      </c>
      <c r="J57" s="201"/>
    </row>
    <row r="58" spans="1:10" x14ac:dyDescent="0.25">
      <c r="A58" s="314"/>
      <c r="B58" s="314"/>
      <c r="C58" s="324">
        <v>11</v>
      </c>
      <c r="D58" s="314" t="s">
        <v>192</v>
      </c>
      <c r="E58" s="322">
        <v>27226.2</v>
      </c>
      <c r="F58" s="322">
        <v>15765.05</v>
      </c>
      <c r="G58" s="322">
        <v>15298.25</v>
      </c>
      <c r="H58" s="321">
        <f t="shared" si="2"/>
        <v>0.56189442522276334</v>
      </c>
      <c r="I58" s="321">
        <f t="shared" si="3"/>
        <v>0.97039019857215802</v>
      </c>
      <c r="J58" s="201"/>
    </row>
    <row r="59" spans="1:10" x14ac:dyDescent="0.25">
      <c r="A59" s="314"/>
      <c r="B59" s="314"/>
      <c r="C59" s="324">
        <v>55</v>
      </c>
      <c r="D59" s="314" t="s">
        <v>39</v>
      </c>
      <c r="E59" s="322">
        <v>152187.4</v>
      </c>
      <c r="F59" s="322">
        <v>152657.85</v>
      </c>
      <c r="G59" s="322">
        <v>152487.22</v>
      </c>
      <c r="H59" s="321">
        <f t="shared" si="2"/>
        <v>1.0019700711096977</v>
      </c>
      <c r="I59" s="321">
        <f t="shared" si="3"/>
        <v>0.9988822716945116</v>
      </c>
      <c r="J59" s="201"/>
    </row>
    <row r="60" spans="1:10" x14ac:dyDescent="0.25">
      <c r="A60" s="314"/>
      <c r="B60" s="314"/>
      <c r="C60" s="324">
        <v>56</v>
      </c>
      <c r="D60" s="314" t="s">
        <v>40</v>
      </c>
      <c r="E60" s="322">
        <v>0</v>
      </c>
      <c r="F60" s="322">
        <v>7119.45</v>
      </c>
      <c r="G60" s="322">
        <v>5286.86</v>
      </c>
      <c r="H60" s="321">
        <v>0</v>
      </c>
      <c r="I60" s="321">
        <f t="shared" si="3"/>
        <v>0.74259388014523586</v>
      </c>
      <c r="J60" s="201"/>
    </row>
    <row r="61" spans="1:10" x14ac:dyDescent="0.25">
      <c r="A61" s="314"/>
      <c r="B61" s="314"/>
      <c r="C61" s="324">
        <v>61</v>
      </c>
      <c r="D61" s="314" t="s">
        <v>37</v>
      </c>
      <c r="E61" s="322">
        <v>0</v>
      </c>
      <c r="F61" s="322">
        <v>1000</v>
      </c>
      <c r="G61" s="322">
        <v>4103.62</v>
      </c>
      <c r="H61" s="321">
        <v>0</v>
      </c>
      <c r="I61" s="321">
        <f t="shared" si="3"/>
        <v>4.1036200000000003</v>
      </c>
      <c r="J61" s="201"/>
    </row>
    <row r="62" spans="1:10" x14ac:dyDescent="0.25">
      <c r="A62" s="314"/>
      <c r="B62" s="314"/>
      <c r="C62" s="324">
        <v>63</v>
      </c>
      <c r="D62" s="314" t="s">
        <v>134</v>
      </c>
      <c r="E62" s="322">
        <v>0</v>
      </c>
      <c r="F62" s="322">
        <v>0</v>
      </c>
      <c r="G62" s="322">
        <v>0</v>
      </c>
      <c r="H62" s="321">
        <v>0</v>
      </c>
      <c r="I62" s="321">
        <v>0</v>
      </c>
      <c r="J62" s="201"/>
    </row>
    <row r="63" spans="1:10" x14ac:dyDescent="0.25">
      <c r="A63" s="314"/>
      <c r="B63" s="314"/>
      <c r="C63" s="324">
        <v>54</v>
      </c>
      <c r="D63" s="314" t="s">
        <v>33</v>
      </c>
      <c r="E63" s="322">
        <v>451.41</v>
      </c>
      <c r="F63" s="322">
        <v>45.08</v>
      </c>
      <c r="G63" s="322">
        <v>45.08</v>
      </c>
      <c r="H63" s="321">
        <f t="shared" si="2"/>
        <v>9.9864867858487846E-2</v>
      </c>
      <c r="I63" s="321">
        <f t="shared" si="3"/>
        <v>1</v>
      </c>
      <c r="J63" s="201"/>
    </row>
    <row r="64" spans="1:10" x14ac:dyDescent="0.25">
      <c r="A64" s="314"/>
      <c r="B64" s="314"/>
      <c r="C64" s="324">
        <v>31</v>
      </c>
      <c r="D64" s="314" t="s">
        <v>24</v>
      </c>
      <c r="E64" s="322">
        <v>64889.26</v>
      </c>
      <c r="F64" s="322">
        <v>75120</v>
      </c>
      <c r="G64" s="322">
        <v>70655.75</v>
      </c>
      <c r="H64" s="321">
        <f t="shared" si="2"/>
        <v>1.0888666321668639</v>
      </c>
      <c r="I64" s="321">
        <f t="shared" si="3"/>
        <v>0.9405717518636848</v>
      </c>
      <c r="J64" s="201"/>
    </row>
    <row r="65" spans="1:10" x14ac:dyDescent="0.25">
      <c r="A65" s="314"/>
      <c r="B65" s="315"/>
      <c r="C65" s="324">
        <v>412</v>
      </c>
      <c r="D65" s="316" t="s">
        <v>34</v>
      </c>
      <c r="E65" s="322">
        <v>22148.95</v>
      </c>
      <c r="F65" s="322">
        <v>37182.720000000001</v>
      </c>
      <c r="G65" s="322">
        <v>22975.4</v>
      </c>
      <c r="H65" s="321">
        <f t="shared" si="2"/>
        <v>1.0373132812164911</v>
      </c>
      <c r="I65" s="321">
        <f t="shared" si="3"/>
        <v>0.61790530655100007</v>
      </c>
      <c r="J65" s="201"/>
    </row>
    <row r="66" spans="1:10" x14ac:dyDescent="0.25">
      <c r="A66" s="314"/>
      <c r="B66" s="315"/>
      <c r="C66" s="324">
        <v>92</v>
      </c>
      <c r="D66" s="316" t="s">
        <v>208</v>
      </c>
      <c r="E66" s="322">
        <v>0</v>
      </c>
      <c r="F66" s="322">
        <v>10779.1</v>
      </c>
      <c r="G66" s="322">
        <v>8500</v>
      </c>
      <c r="H66" s="321">
        <v>0</v>
      </c>
      <c r="I66" s="321">
        <f t="shared" si="3"/>
        <v>0.78856305257396253</v>
      </c>
      <c r="J66" s="201"/>
    </row>
    <row r="67" spans="1:10" x14ac:dyDescent="0.25">
      <c r="A67" s="314"/>
      <c r="B67" s="315"/>
      <c r="C67" s="324">
        <v>94</v>
      </c>
      <c r="D67" s="316" t="s">
        <v>207</v>
      </c>
      <c r="E67" s="322">
        <v>0</v>
      </c>
      <c r="F67" s="322">
        <v>4767.18</v>
      </c>
      <c r="G67" s="322">
        <v>3951.55</v>
      </c>
      <c r="H67" s="321">
        <v>0</v>
      </c>
      <c r="I67" s="321">
        <f t="shared" si="3"/>
        <v>0.82890723656333509</v>
      </c>
      <c r="J67" s="201"/>
    </row>
    <row r="68" spans="1:10" x14ac:dyDescent="0.25">
      <c r="A68" s="314"/>
      <c r="B68" s="315"/>
      <c r="C68" s="324">
        <v>95</v>
      </c>
      <c r="D68" s="316" t="s">
        <v>253</v>
      </c>
      <c r="E68" s="322">
        <v>0</v>
      </c>
      <c r="F68" s="322">
        <v>9464.2099999999991</v>
      </c>
      <c r="G68" s="322">
        <v>4664.21</v>
      </c>
      <c r="H68" s="321">
        <v>0</v>
      </c>
      <c r="I68" s="321">
        <f t="shared" si="3"/>
        <v>0.49282613128829567</v>
      </c>
      <c r="J68" s="201"/>
    </row>
    <row r="69" spans="1:10" x14ac:dyDescent="0.25">
      <c r="A69" s="314"/>
      <c r="B69" s="315"/>
      <c r="C69" s="324">
        <v>96</v>
      </c>
      <c r="D69" s="316" t="s">
        <v>254</v>
      </c>
      <c r="E69" s="322">
        <v>0</v>
      </c>
      <c r="F69" s="322">
        <v>0</v>
      </c>
      <c r="G69" s="322">
        <v>0</v>
      </c>
      <c r="H69" s="321">
        <v>0</v>
      </c>
      <c r="I69" s="321">
        <v>0</v>
      </c>
      <c r="J69" s="201"/>
    </row>
    <row r="70" spans="1:10" x14ac:dyDescent="0.25">
      <c r="A70" s="314"/>
      <c r="B70" s="315">
        <v>34</v>
      </c>
      <c r="C70" s="325"/>
      <c r="D70" s="315" t="s">
        <v>41</v>
      </c>
      <c r="E70" s="320">
        <v>1557.05</v>
      </c>
      <c r="F70" s="320">
        <v>2660</v>
      </c>
      <c r="G70" s="320">
        <v>1556.15</v>
      </c>
      <c r="H70" s="321">
        <f t="shared" si="2"/>
        <v>0.99942198387977277</v>
      </c>
      <c r="I70" s="321">
        <f t="shared" si="3"/>
        <v>0.58501879699248127</v>
      </c>
      <c r="J70" s="201"/>
    </row>
    <row r="71" spans="1:10" x14ac:dyDescent="0.25">
      <c r="A71" s="314"/>
      <c r="B71" s="315"/>
      <c r="C71" s="324">
        <v>501</v>
      </c>
      <c r="D71" s="314" t="s">
        <v>38</v>
      </c>
      <c r="E71" s="322">
        <v>405.03</v>
      </c>
      <c r="F71" s="322">
        <v>1000</v>
      </c>
      <c r="G71" s="322">
        <v>307.08</v>
      </c>
      <c r="H71" s="321">
        <f t="shared" si="2"/>
        <v>0.758166061773202</v>
      </c>
      <c r="I71" s="321">
        <f t="shared" si="3"/>
        <v>0.30707999999999996</v>
      </c>
      <c r="J71" s="201"/>
    </row>
    <row r="72" spans="1:10" x14ac:dyDescent="0.25">
      <c r="A72" s="314"/>
      <c r="B72" s="315"/>
      <c r="C72" s="324">
        <v>55</v>
      </c>
      <c r="D72" s="314" t="s">
        <v>39</v>
      </c>
      <c r="E72" s="322">
        <v>1050</v>
      </c>
      <c r="F72" s="322">
        <v>1250</v>
      </c>
      <c r="G72" s="322">
        <v>1248.6400000000001</v>
      </c>
      <c r="H72" s="321">
        <f t="shared" si="2"/>
        <v>1.1891809523809524</v>
      </c>
      <c r="I72" s="321">
        <f t="shared" si="3"/>
        <v>0.99891200000000013</v>
      </c>
      <c r="J72" s="201"/>
    </row>
    <row r="73" spans="1:10" x14ac:dyDescent="0.25">
      <c r="A73" s="314"/>
      <c r="B73" s="315"/>
      <c r="C73" s="324">
        <v>31</v>
      </c>
      <c r="D73" s="314" t="s">
        <v>24</v>
      </c>
      <c r="E73" s="322">
        <v>102.02</v>
      </c>
      <c r="F73" s="322">
        <v>360</v>
      </c>
      <c r="G73" s="322">
        <v>0.43</v>
      </c>
      <c r="H73" s="321">
        <f t="shared" si="2"/>
        <v>4.2148598314056072E-3</v>
      </c>
      <c r="I73" s="321">
        <f t="shared" si="3"/>
        <v>1.1944444444444444E-3</v>
      </c>
      <c r="J73" s="201"/>
    </row>
    <row r="74" spans="1:10" x14ac:dyDescent="0.25">
      <c r="A74" s="314"/>
      <c r="B74" s="315"/>
      <c r="C74" s="324">
        <v>412</v>
      </c>
      <c r="D74" s="316" t="s">
        <v>34</v>
      </c>
      <c r="E74" s="322">
        <v>0</v>
      </c>
      <c r="F74" s="322">
        <v>50</v>
      </c>
      <c r="G74" s="322">
        <v>0</v>
      </c>
      <c r="H74" s="321">
        <v>0</v>
      </c>
      <c r="I74" s="321">
        <f t="shared" si="3"/>
        <v>0</v>
      </c>
      <c r="J74" s="201"/>
    </row>
    <row r="75" spans="1:10" ht="36" x14ac:dyDescent="0.25">
      <c r="A75" s="315"/>
      <c r="B75" s="315">
        <v>37</v>
      </c>
      <c r="C75" s="325"/>
      <c r="D75" s="317" t="s">
        <v>45</v>
      </c>
      <c r="E75" s="320">
        <v>159204.01</v>
      </c>
      <c r="F75" s="320">
        <v>69744.86</v>
      </c>
      <c r="G75" s="320">
        <v>69744.86</v>
      </c>
      <c r="H75" s="321">
        <f t="shared" si="2"/>
        <v>0.43808481959719481</v>
      </c>
      <c r="I75" s="321">
        <f t="shared" si="3"/>
        <v>1</v>
      </c>
      <c r="J75" s="201"/>
    </row>
    <row r="76" spans="1:10" x14ac:dyDescent="0.25">
      <c r="A76" s="314"/>
      <c r="B76" s="315"/>
      <c r="C76" s="324">
        <v>51</v>
      </c>
      <c r="D76" s="316" t="s">
        <v>43</v>
      </c>
      <c r="E76" s="322">
        <v>159204.01</v>
      </c>
      <c r="F76" s="322">
        <v>69744.86</v>
      </c>
      <c r="G76" s="322">
        <v>69744.86</v>
      </c>
      <c r="H76" s="321">
        <f t="shared" si="2"/>
        <v>0.43808481959719481</v>
      </c>
      <c r="I76" s="321">
        <f t="shared" si="3"/>
        <v>1</v>
      </c>
      <c r="J76" s="201"/>
    </row>
    <row r="77" spans="1:10" x14ac:dyDescent="0.25">
      <c r="A77" s="314"/>
      <c r="B77" s="315">
        <v>38</v>
      </c>
      <c r="C77" s="324"/>
      <c r="D77" s="317" t="s">
        <v>218</v>
      </c>
      <c r="E77" s="320">
        <v>12890.34</v>
      </c>
      <c r="F77" s="320">
        <v>628.28</v>
      </c>
      <c r="G77" s="320">
        <v>628.28</v>
      </c>
      <c r="H77" s="321">
        <f t="shared" si="2"/>
        <v>4.8740374575069391E-2</v>
      </c>
      <c r="I77" s="321">
        <f t="shared" si="3"/>
        <v>1</v>
      </c>
      <c r="J77" s="201"/>
    </row>
    <row r="78" spans="1:10" x14ac:dyDescent="0.25">
      <c r="A78" s="314"/>
      <c r="B78" s="315"/>
      <c r="C78" s="324">
        <v>11</v>
      </c>
      <c r="D78" s="316" t="s">
        <v>192</v>
      </c>
      <c r="E78" s="322">
        <v>6235.94</v>
      </c>
      <c r="F78" s="322">
        <v>0</v>
      </c>
      <c r="G78" s="322">
        <v>0</v>
      </c>
      <c r="H78" s="321">
        <f t="shared" si="2"/>
        <v>0</v>
      </c>
      <c r="I78" s="321">
        <v>0</v>
      </c>
      <c r="J78" s="201"/>
    </row>
    <row r="79" spans="1:10" x14ac:dyDescent="0.25">
      <c r="A79" s="314"/>
      <c r="B79" s="315"/>
      <c r="C79" s="324">
        <v>31</v>
      </c>
      <c r="D79" s="316" t="s">
        <v>24</v>
      </c>
      <c r="E79" s="322">
        <v>6000</v>
      </c>
      <c r="F79" s="322">
        <v>0</v>
      </c>
      <c r="G79" s="322">
        <v>0</v>
      </c>
      <c r="H79" s="321">
        <f t="shared" si="2"/>
        <v>0</v>
      </c>
      <c r="I79" s="321">
        <v>0</v>
      </c>
      <c r="J79" s="201"/>
    </row>
    <row r="80" spans="1:10" x14ac:dyDescent="0.25">
      <c r="A80" s="314"/>
      <c r="B80" s="315"/>
      <c r="C80" s="324">
        <v>501</v>
      </c>
      <c r="D80" s="316" t="s">
        <v>38</v>
      </c>
      <c r="E80" s="322">
        <v>654.4</v>
      </c>
      <c r="F80" s="322">
        <v>628.28</v>
      </c>
      <c r="G80" s="322">
        <v>628.28</v>
      </c>
      <c r="H80" s="321">
        <f t="shared" si="2"/>
        <v>0.96008557457212718</v>
      </c>
      <c r="I80" s="321">
        <f t="shared" si="3"/>
        <v>1</v>
      </c>
      <c r="J80" s="201"/>
    </row>
    <row r="81" spans="1:10" ht="24" x14ac:dyDescent="0.25">
      <c r="A81" s="326">
        <v>4</v>
      </c>
      <c r="B81" s="327"/>
      <c r="C81" s="327"/>
      <c r="D81" s="318" t="s">
        <v>15</v>
      </c>
      <c r="E81" s="320">
        <v>9649.74</v>
      </c>
      <c r="F81" s="320">
        <v>23885</v>
      </c>
      <c r="G81" s="320">
        <v>14028.21</v>
      </c>
      <c r="H81" s="321">
        <f t="shared" si="2"/>
        <v>1.453739686250614</v>
      </c>
      <c r="I81" s="321">
        <f t="shared" si="3"/>
        <v>0.58732300607075572</v>
      </c>
      <c r="J81" s="201"/>
    </row>
    <row r="82" spans="1:10" ht="24" x14ac:dyDescent="0.25">
      <c r="A82" s="326"/>
      <c r="B82" s="327">
        <v>41</v>
      </c>
      <c r="C82" s="327"/>
      <c r="D82" s="318" t="s">
        <v>193</v>
      </c>
      <c r="E82" s="320">
        <v>0</v>
      </c>
      <c r="F82" s="320">
        <v>0</v>
      </c>
      <c r="G82" s="320">
        <v>0</v>
      </c>
      <c r="H82" s="321">
        <v>0</v>
      </c>
      <c r="I82" s="321">
        <v>0</v>
      </c>
      <c r="J82" s="201"/>
    </row>
    <row r="83" spans="1:10" x14ac:dyDescent="0.25">
      <c r="A83" s="326"/>
      <c r="B83" s="327"/>
      <c r="C83" s="327">
        <v>63</v>
      </c>
      <c r="D83" s="318" t="s">
        <v>134</v>
      </c>
      <c r="E83" s="320">
        <v>0</v>
      </c>
      <c r="F83" s="320">
        <v>0</v>
      </c>
      <c r="G83" s="320">
        <v>0</v>
      </c>
      <c r="H83" s="321">
        <v>0</v>
      </c>
      <c r="I83" s="321">
        <v>0</v>
      </c>
      <c r="J83" s="201"/>
    </row>
    <row r="84" spans="1:10" ht="24" x14ac:dyDescent="0.25">
      <c r="A84" s="313"/>
      <c r="B84" s="313">
        <v>42</v>
      </c>
      <c r="C84" s="313"/>
      <c r="D84" s="318" t="s">
        <v>31</v>
      </c>
      <c r="E84" s="320">
        <v>9649.74</v>
      </c>
      <c r="F84" s="320">
        <v>23885</v>
      </c>
      <c r="G84" s="320">
        <v>14028.21</v>
      </c>
      <c r="H84" s="321">
        <f t="shared" si="2"/>
        <v>1.453739686250614</v>
      </c>
      <c r="I84" s="321">
        <f t="shared" si="3"/>
        <v>0.58732300607075572</v>
      </c>
      <c r="J84" s="201"/>
    </row>
    <row r="85" spans="1:10" x14ac:dyDescent="0.25">
      <c r="A85" s="328"/>
      <c r="B85" s="328"/>
      <c r="C85" s="328">
        <v>501</v>
      </c>
      <c r="D85" s="314" t="s">
        <v>38</v>
      </c>
      <c r="E85" s="322">
        <v>3119.47</v>
      </c>
      <c r="F85" s="322">
        <v>2500</v>
      </c>
      <c r="G85" s="322">
        <v>1498.59</v>
      </c>
      <c r="H85" s="321">
        <f t="shared" si="2"/>
        <v>0.48039891391806944</v>
      </c>
      <c r="I85" s="321">
        <f t="shared" si="3"/>
        <v>0.59943599999999997</v>
      </c>
      <c r="J85" s="201"/>
    </row>
    <row r="86" spans="1:10" x14ac:dyDescent="0.25">
      <c r="A86" s="328"/>
      <c r="B86" s="328"/>
      <c r="C86" s="328">
        <v>501</v>
      </c>
      <c r="D86" s="314" t="s">
        <v>30</v>
      </c>
      <c r="E86" s="322">
        <v>0</v>
      </c>
      <c r="F86" s="322">
        <v>1875</v>
      </c>
      <c r="G86" s="322">
        <v>1875</v>
      </c>
      <c r="H86" s="321">
        <v>0</v>
      </c>
      <c r="I86" s="321">
        <f t="shared" si="3"/>
        <v>1</v>
      </c>
      <c r="J86" s="201"/>
    </row>
    <row r="87" spans="1:10" x14ac:dyDescent="0.25">
      <c r="A87" s="328"/>
      <c r="B87" s="328"/>
      <c r="C87" s="328">
        <v>55</v>
      </c>
      <c r="D87" s="314" t="s">
        <v>39</v>
      </c>
      <c r="E87" s="322">
        <v>0</v>
      </c>
      <c r="F87" s="322">
        <v>0</v>
      </c>
      <c r="G87" s="322">
        <v>0</v>
      </c>
      <c r="H87" s="321">
        <v>0</v>
      </c>
      <c r="I87" s="321">
        <v>0</v>
      </c>
      <c r="J87" s="201"/>
    </row>
    <row r="88" spans="1:10" x14ac:dyDescent="0.25">
      <c r="A88" s="328"/>
      <c r="B88" s="328"/>
      <c r="C88" s="328">
        <v>56</v>
      </c>
      <c r="D88" s="314" t="s">
        <v>40</v>
      </c>
      <c r="E88" s="322">
        <v>0</v>
      </c>
      <c r="F88" s="322">
        <v>9000</v>
      </c>
      <c r="G88" s="322">
        <v>7748</v>
      </c>
      <c r="H88" s="321">
        <v>0</v>
      </c>
      <c r="I88" s="321">
        <f t="shared" si="3"/>
        <v>0.86088888888888893</v>
      </c>
      <c r="J88" s="201"/>
    </row>
    <row r="89" spans="1:10" x14ac:dyDescent="0.25">
      <c r="A89" s="328"/>
      <c r="B89" s="328"/>
      <c r="C89" s="328">
        <v>31</v>
      </c>
      <c r="D89" s="314" t="s">
        <v>24</v>
      </c>
      <c r="E89" s="322">
        <v>5394.02</v>
      </c>
      <c r="F89" s="322">
        <v>3500</v>
      </c>
      <c r="G89" s="322">
        <v>0</v>
      </c>
      <c r="H89" s="321">
        <f t="shared" si="2"/>
        <v>0</v>
      </c>
      <c r="I89" s="321">
        <f t="shared" si="3"/>
        <v>0</v>
      </c>
      <c r="J89" s="201"/>
    </row>
    <row r="90" spans="1:10" x14ac:dyDescent="0.25">
      <c r="A90" s="328"/>
      <c r="B90" s="328"/>
      <c r="C90" s="328">
        <v>63</v>
      </c>
      <c r="D90" s="314" t="s">
        <v>134</v>
      </c>
      <c r="E90" s="322">
        <v>1136.25</v>
      </c>
      <c r="F90" s="322">
        <v>0</v>
      </c>
      <c r="G90" s="322">
        <v>0</v>
      </c>
      <c r="H90" s="321">
        <f t="shared" si="2"/>
        <v>0</v>
      </c>
      <c r="I90" s="321">
        <v>0</v>
      </c>
      <c r="J90" s="201"/>
    </row>
    <row r="91" spans="1:10" x14ac:dyDescent="0.25">
      <c r="A91" s="328"/>
      <c r="B91" s="328"/>
      <c r="C91" s="328">
        <v>72</v>
      </c>
      <c r="D91" s="314" t="s">
        <v>256</v>
      </c>
      <c r="E91" s="322">
        <v>0</v>
      </c>
      <c r="F91" s="322">
        <v>1010</v>
      </c>
      <c r="G91" s="322">
        <v>704.99</v>
      </c>
      <c r="H91" s="321">
        <v>0</v>
      </c>
      <c r="I91" s="321">
        <f t="shared" si="3"/>
        <v>0.69800990099009896</v>
      </c>
      <c r="J91" s="201"/>
    </row>
    <row r="92" spans="1:10" x14ac:dyDescent="0.25">
      <c r="A92" s="328"/>
      <c r="B92" s="328"/>
      <c r="C92" s="328">
        <v>412</v>
      </c>
      <c r="D92" s="316" t="s">
        <v>34</v>
      </c>
      <c r="E92" s="322">
        <v>0</v>
      </c>
      <c r="F92" s="322">
        <v>4000</v>
      </c>
      <c r="G92" s="322">
        <v>2201.63</v>
      </c>
      <c r="H92" s="321">
        <v>0</v>
      </c>
      <c r="I92" s="321">
        <f t="shared" si="3"/>
        <v>0.55040750000000005</v>
      </c>
      <c r="J92" s="201"/>
    </row>
    <row r="93" spans="1:10" x14ac:dyDescent="0.25">
      <c r="A93" s="328"/>
      <c r="B93" s="328"/>
      <c r="C93" s="328">
        <v>92</v>
      </c>
      <c r="D93" s="316" t="s">
        <v>208</v>
      </c>
      <c r="E93" s="322">
        <v>0</v>
      </c>
      <c r="F93" s="322">
        <v>2000</v>
      </c>
      <c r="G93" s="322">
        <v>0</v>
      </c>
      <c r="H93" s="321">
        <v>0</v>
      </c>
      <c r="I93" s="321">
        <f t="shared" si="3"/>
        <v>0</v>
      </c>
      <c r="J93" s="201"/>
    </row>
    <row r="94" spans="1:10" x14ac:dyDescent="0.25">
      <c r="A94" s="328"/>
      <c r="B94" s="328"/>
      <c r="C94" s="328">
        <v>94</v>
      </c>
      <c r="D94" s="316" t="s">
        <v>205</v>
      </c>
      <c r="E94" s="322">
        <v>0</v>
      </c>
      <c r="F94" s="322">
        <v>0</v>
      </c>
      <c r="G94" s="322">
        <v>0</v>
      </c>
      <c r="H94" s="321">
        <v>0</v>
      </c>
      <c r="I94" s="321">
        <v>0</v>
      </c>
      <c r="J94" s="201"/>
    </row>
    <row r="95" spans="1:10" ht="24" x14ac:dyDescent="0.25">
      <c r="A95" s="328"/>
      <c r="B95" s="313">
        <v>45</v>
      </c>
      <c r="C95" s="313"/>
      <c r="D95" s="318" t="s">
        <v>42</v>
      </c>
      <c r="E95" s="320">
        <v>0</v>
      </c>
      <c r="F95" s="320">
        <v>0</v>
      </c>
      <c r="G95" s="320">
        <v>0</v>
      </c>
      <c r="H95" s="321">
        <v>0</v>
      </c>
      <c r="I95" s="321">
        <v>0</v>
      </c>
      <c r="J95" s="201"/>
    </row>
    <row r="96" spans="1:10" x14ac:dyDescent="0.25">
      <c r="A96" s="328"/>
      <c r="B96" s="328"/>
      <c r="C96" s="328">
        <v>55</v>
      </c>
      <c r="D96" s="314" t="s">
        <v>39</v>
      </c>
      <c r="E96" s="322">
        <v>0</v>
      </c>
      <c r="F96" s="322">
        <v>0</v>
      </c>
      <c r="G96" s="322">
        <v>0</v>
      </c>
      <c r="H96" s="321">
        <v>0</v>
      </c>
      <c r="I96" s="321">
        <v>0</v>
      </c>
      <c r="J96" s="201"/>
    </row>
    <row r="97" spans="1:10" x14ac:dyDescent="0.25">
      <c r="A97" s="328"/>
      <c r="B97" s="328"/>
      <c r="C97" s="328">
        <v>501</v>
      </c>
      <c r="D97" s="314" t="s">
        <v>30</v>
      </c>
      <c r="E97" s="322">
        <v>0</v>
      </c>
      <c r="F97" s="322">
        <v>0</v>
      </c>
      <c r="G97" s="322">
        <v>0</v>
      </c>
      <c r="H97" s="321">
        <v>0</v>
      </c>
      <c r="I97" s="321">
        <v>0</v>
      </c>
      <c r="J97" s="201"/>
    </row>
    <row r="98" spans="1:10" x14ac:dyDescent="0.25">
      <c r="A98" s="313">
        <v>5</v>
      </c>
      <c r="B98" s="313"/>
      <c r="C98" s="313"/>
      <c r="D98" s="318" t="s">
        <v>168</v>
      </c>
      <c r="E98" s="320">
        <v>5.19</v>
      </c>
      <c r="F98" s="320">
        <v>0</v>
      </c>
      <c r="G98" s="320">
        <v>0</v>
      </c>
      <c r="H98" s="321">
        <v>0</v>
      </c>
      <c r="I98" s="321">
        <v>0</v>
      </c>
      <c r="J98" s="201"/>
    </row>
    <row r="99" spans="1:10" ht="24" x14ac:dyDescent="0.25">
      <c r="A99" s="313"/>
      <c r="B99" s="313">
        <v>54</v>
      </c>
      <c r="C99" s="313"/>
      <c r="D99" s="318" t="s">
        <v>169</v>
      </c>
      <c r="E99" s="320">
        <v>5.19</v>
      </c>
      <c r="F99" s="320">
        <v>0</v>
      </c>
      <c r="G99" s="320">
        <v>0</v>
      </c>
      <c r="H99" s="321">
        <v>0</v>
      </c>
      <c r="I99" s="321">
        <v>0</v>
      </c>
      <c r="J99" s="201"/>
    </row>
    <row r="100" spans="1:10" x14ac:dyDescent="0.25">
      <c r="A100" s="313"/>
      <c r="B100" s="313"/>
      <c r="C100" s="328">
        <v>31</v>
      </c>
      <c r="D100" s="316" t="s">
        <v>168</v>
      </c>
      <c r="E100" s="322">
        <v>5.19</v>
      </c>
      <c r="F100" s="322">
        <v>0</v>
      </c>
      <c r="G100" s="322">
        <v>0</v>
      </c>
      <c r="H100" s="321">
        <v>0</v>
      </c>
      <c r="I100" s="321">
        <v>0</v>
      </c>
      <c r="J100" s="201"/>
    </row>
    <row r="101" spans="1:10" x14ac:dyDescent="0.25">
      <c r="A101" s="328"/>
      <c r="B101" s="328"/>
      <c r="C101" s="324"/>
      <c r="D101" s="316" t="s">
        <v>241</v>
      </c>
      <c r="E101" s="322">
        <v>2022407.39</v>
      </c>
      <c r="F101" s="322">
        <v>2555821.98</v>
      </c>
      <c r="G101" s="322">
        <v>2175091.04</v>
      </c>
      <c r="H101" s="321">
        <f t="shared" si="2"/>
        <v>1.0754959909437436</v>
      </c>
      <c r="I101" s="321">
        <f t="shared" si="3"/>
        <v>0.85103385799976572</v>
      </c>
      <c r="J101" s="201"/>
    </row>
    <row r="102" spans="1:10" x14ac:dyDescent="0.25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</row>
    <row r="103" spans="1:10" x14ac:dyDescent="0.25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0" ht="18.75" x14ac:dyDescent="0.3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10" ht="18.75" x14ac:dyDescent="0.3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10" ht="18.75" x14ac:dyDescent="0.3">
      <c r="A106" s="44"/>
      <c r="B106" s="44"/>
      <c r="C106" s="44"/>
      <c r="D106" s="44"/>
      <c r="E106" s="44"/>
      <c r="F106" s="44"/>
      <c r="G106" s="44"/>
      <c r="H106" s="44"/>
      <c r="I106" s="44"/>
    </row>
    <row r="107" spans="1:10" ht="18.75" x14ac:dyDescent="0.3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10" ht="18.75" x14ac:dyDescent="0.3">
      <c r="A108" s="44"/>
      <c r="B108" s="44"/>
      <c r="C108" s="44"/>
      <c r="D108" s="44"/>
      <c r="E108" s="44"/>
      <c r="F108" s="44"/>
      <c r="G108" s="44"/>
      <c r="H108" s="44"/>
      <c r="I108" s="44"/>
    </row>
    <row r="109" spans="1:10" ht="18.75" x14ac:dyDescent="0.3">
      <c r="A109" s="44"/>
      <c r="B109" s="44"/>
      <c r="C109" s="44"/>
      <c r="D109" s="44"/>
      <c r="E109" s="44"/>
      <c r="F109" s="44"/>
      <c r="G109" s="44"/>
      <c r="H109" s="44"/>
      <c r="I109" s="44"/>
    </row>
    <row r="110" spans="1:10" ht="18.75" x14ac:dyDescent="0.3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10" ht="18.75" x14ac:dyDescent="0.3">
      <c r="A111" s="44"/>
      <c r="B111" s="44"/>
      <c r="C111" s="44"/>
      <c r="D111" s="44"/>
      <c r="E111" s="44"/>
      <c r="F111" s="44"/>
      <c r="G111" s="44"/>
      <c r="H111" s="44"/>
      <c r="I111" s="44"/>
    </row>
    <row r="112" spans="1:10" ht="18.75" x14ac:dyDescent="0.3">
      <c r="A112" s="44"/>
      <c r="B112" s="44"/>
      <c r="C112" s="44"/>
      <c r="D112" s="44"/>
      <c r="E112" s="44"/>
      <c r="F112" s="44"/>
      <c r="G112" s="44"/>
      <c r="H112" s="44"/>
      <c r="I112" s="44"/>
    </row>
    <row r="113" spans="1:9" ht="18.75" x14ac:dyDescent="0.3">
      <c r="A113" s="44"/>
      <c r="B113" s="44"/>
      <c r="C113" s="44"/>
      <c r="D113" s="44"/>
      <c r="E113" s="44"/>
      <c r="F113" s="44"/>
      <c r="G113" s="44"/>
      <c r="H113" s="44"/>
      <c r="I113" s="44"/>
    </row>
    <row r="114" spans="1:9" ht="18.75" x14ac:dyDescent="0.3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 ht="18.75" x14ac:dyDescent="0.3">
      <c r="A115" s="44"/>
      <c r="B115" s="44"/>
      <c r="C115" s="44"/>
      <c r="D115" s="44"/>
      <c r="E115" s="44"/>
      <c r="F115" s="44"/>
      <c r="G115" s="44"/>
      <c r="H115" s="44"/>
      <c r="I115" s="44"/>
    </row>
    <row r="116" spans="1:9" ht="18.75" x14ac:dyDescent="0.3">
      <c r="A116" s="44"/>
      <c r="B116" s="44"/>
      <c r="C116" s="44"/>
      <c r="D116" s="44"/>
      <c r="E116" s="44"/>
      <c r="F116" s="44"/>
      <c r="G116" s="44"/>
      <c r="H116" s="44"/>
      <c r="I116" s="44"/>
    </row>
    <row r="117" spans="1:9" ht="18.75" x14ac:dyDescent="0.3">
      <c r="A117" s="44"/>
      <c r="B117" s="44"/>
      <c r="C117" s="44"/>
      <c r="D117" s="44"/>
      <c r="E117" s="44"/>
      <c r="F117" s="44"/>
      <c r="G117" s="44"/>
      <c r="H117" s="44"/>
      <c r="I117" s="44"/>
    </row>
    <row r="118" spans="1:9" ht="18.75" x14ac:dyDescent="0.3">
      <c r="A118" s="44"/>
      <c r="B118" s="44"/>
      <c r="C118" s="44"/>
      <c r="D118" s="44"/>
      <c r="E118" s="44"/>
      <c r="F118" s="44"/>
      <c r="G118" s="44"/>
      <c r="H118" s="44"/>
      <c r="I118" s="44"/>
    </row>
    <row r="119" spans="1:9" ht="18.75" x14ac:dyDescent="0.3">
      <c r="A119" s="44"/>
      <c r="B119" s="44"/>
      <c r="C119" s="44"/>
      <c r="D119" s="44"/>
      <c r="E119" s="44"/>
      <c r="F119" s="44"/>
      <c r="G119" s="44"/>
      <c r="H119" s="44"/>
      <c r="I119" s="44"/>
    </row>
    <row r="120" spans="1:9" ht="18.75" x14ac:dyDescent="0.3">
      <c r="A120" s="44"/>
      <c r="B120" s="44"/>
      <c r="C120" s="44"/>
      <c r="D120" s="44"/>
      <c r="E120" s="44"/>
      <c r="F120" s="44"/>
      <c r="G120" s="44"/>
      <c r="H120" s="44"/>
      <c r="I120" s="44"/>
    </row>
    <row r="121" spans="1:9" ht="18.75" x14ac:dyDescent="0.3">
      <c r="A121" s="44"/>
      <c r="B121" s="44"/>
      <c r="C121" s="44"/>
      <c r="D121" s="44"/>
      <c r="E121" s="44"/>
      <c r="F121" s="44"/>
      <c r="G121" s="44"/>
      <c r="H121" s="44"/>
      <c r="I121" s="44"/>
    </row>
    <row r="122" spans="1:9" ht="18.75" x14ac:dyDescent="0.3">
      <c r="A122" s="44"/>
      <c r="B122" s="44"/>
      <c r="C122" s="44"/>
      <c r="D122" s="44"/>
      <c r="E122" s="44"/>
      <c r="F122" s="44"/>
      <c r="G122" s="44"/>
      <c r="H122" s="44"/>
      <c r="I122" s="44"/>
    </row>
    <row r="123" spans="1:9" ht="18.75" x14ac:dyDescent="0.3">
      <c r="A123" s="44"/>
      <c r="B123" s="44"/>
      <c r="C123" s="44"/>
      <c r="D123" s="44"/>
      <c r="E123" s="44"/>
      <c r="F123" s="44"/>
      <c r="G123" s="44"/>
      <c r="H123" s="44"/>
      <c r="I123" s="44"/>
    </row>
    <row r="124" spans="1:9" ht="18.75" x14ac:dyDescent="0.3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ht="18.75" x14ac:dyDescent="0.3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ht="18.75" x14ac:dyDescent="0.3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ht="18.75" x14ac:dyDescent="0.3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ht="18.75" x14ac:dyDescent="0.3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ht="18.75" x14ac:dyDescent="0.3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ht="18.75" x14ac:dyDescent="0.3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ht="18.75" x14ac:dyDescent="0.3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ht="18.75" x14ac:dyDescent="0.3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ht="18.75" x14ac:dyDescent="0.3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ht="18.75" x14ac:dyDescent="0.3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ht="18.75" x14ac:dyDescent="0.3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ht="18.75" x14ac:dyDescent="0.3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ht="18.75" x14ac:dyDescent="0.3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ht="18.75" x14ac:dyDescent="0.3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ht="18.75" x14ac:dyDescent="0.3">
      <c r="A139" s="44"/>
      <c r="B139" s="44"/>
      <c r="C139" s="44"/>
      <c r="D139" s="44"/>
      <c r="E139" s="44"/>
      <c r="F139" s="44"/>
      <c r="G139" s="44"/>
      <c r="H139" s="44"/>
      <c r="I139" s="44"/>
    </row>
    <row r="140" spans="1:9" ht="18.75" x14ac:dyDescent="0.3">
      <c r="A140" s="44"/>
      <c r="B140" s="44"/>
      <c r="C140" s="44"/>
      <c r="D140" s="44"/>
      <c r="E140" s="44"/>
      <c r="F140" s="44"/>
      <c r="G140" s="44"/>
      <c r="H140" s="44"/>
      <c r="I140" s="44"/>
    </row>
    <row r="141" spans="1:9" ht="18.75" x14ac:dyDescent="0.3">
      <c r="A141" s="44"/>
      <c r="B141" s="44"/>
      <c r="C141" s="44"/>
      <c r="D141" s="44"/>
      <c r="E141" s="44"/>
      <c r="F141" s="44"/>
      <c r="G141" s="44"/>
      <c r="H141" s="44"/>
      <c r="I141" s="44"/>
    </row>
    <row r="142" spans="1:9" ht="18.75" x14ac:dyDescent="0.3">
      <c r="A142" s="44"/>
      <c r="B142" s="44"/>
      <c r="C142" s="44"/>
      <c r="D142" s="44"/>
      <c r="E142" s="44"/>
      <c r="F142" s="44"/>
      <c r="G142" s="44"/>
      <c r="H142" s="44"/>
      <c r="I142" s="44"/>
    </row>
    <row r="143" spans="1:9" ht="18.75" x14ac:dyDescent="0.3">
      <c r="A143" s="44"/>
      <c r="B143" s="44"/>
      <c r="C143" s="44"/>
      <c r="D143" s="44"/>
      <c r="E143" s="44"/>
      <c r="F143" s="44"/>
      <c r="G143" s="44"/>
      <c r="H143" s="44"/>
      <c r="I143" s="44"/>
    </row>
    <row r="144" spans="1:9" ht="18.75" x14ac:dyDescent="0.3">
      <c r="A144" s="44"/>
      <c r="B144" s="44"/>
      <c r="C144" s="44"/>
      <c r="D144" s="44"/>
      <c r="E144" s="44"/>
      <c r="F144" s="44"/>
      <c r="G144" s="44"/>
      <c r="H144" s="44"/>
      <c r="I144" s="44"/>
    </row>
    <row r="145" spans="1:9" ht="18.75" x14ac:dyDescent="0.3">
      <c r="A145" s="44"/>
      <c r="B145" s="44"/>
      <c r="C145" s="44"/>
      <c r="D145" s="44"/>
      <c r="E145" s="44"/>
      <c r="F145" s="44"/>
      <c r="G145" s="44"/>
      <c r="H145" s="44"/>
      <c r="I145" s="44"/>
    </row>
    <row r="146" spans="1:9" ht="18.75" x14ac:dyDescent="0.3">
      <c r="A146" s="44"/>
      <c r="B146" s="44"/>
      <c r="C146" s="44"/>
      <c r="D146" s="44"/>
      <c r="E146" s="44"/>
      <c r="F146" s="44"/>
      <c r="G146" s="44"/>
      <c r="H146" s="44"/>
      <c r="I146" s="44"/>
    </row>
    <row r="147" spans="1:9" ht="18.75" x14ac:dyDescent="0.3">
      <c r="A147" s="44"/>
      <c r="B147" s="44"/>
      <c r="C147" s="44"/>
      <c r="D147" s="44"/>
      <c r="E147" s="44"/>
      <c r="F147" s="44"/>
      <c r="G147" s="44"/>
      <c r="H147" s="44"/>
      <c r="I147" s="44"/>
    </row>
    <row r="148" spans="1:9" ht="18.75" x14ac:dyDescent="0.3">
      <c r="A148" s="44"/>
      <c r="B148" s="44"/>
      <c r="C148" s="44"/>
      <c r="D148" s="44"/>
      <c r="E148" s="44"/>
      <c r="F148" s="44"/>
      <c r="G148" s="44"/>
      <c r="H148" s="44"/>
      <c r="I148" s="44"/>
    </row>
    <row r="149" spans="1:9" ht="18.75" x14ac:dyDescent="0.3">
      <c r="A149" s="44"/>
      <c r="B149" s="44"/>
      <c r="C149" s="44"/>
      <c r="D149" s="44"/>
      <c r="E149" s="44"/>
      <c r="F149" s="44"/>
      <c r="G149" s="44"/>
      <c r="H149" s="44"/>
      <c r="I149" s="44"/>
    </row>
    <row r="150" spans="1:9" ht="18.75" x14ac:dyDescent="0.3">
      <c r="A150" s="44"/>
      <c r="B150" s="44"/>
      <c r="C150" s="44"/>
      <c r="D150" s="44"/>
      <c r="E150" s="44"/>
      <c r="F150" s="44"/>
      <c r="G150" s="44"/>
      <c r="H150" s="44"/>
      <c r="I150" s="44"/>
    </row>
    <row r="151" spans="1:9" ht="18.75" x14ac:dyDescent="0.3">
      <c r="A151" s="44"/>
      <c r="B151" s="44"/>
      <c r="C151" s="44"/>
      <c r="D151" s="44"/>
      <c r="E151" s="44"/>
      <c r="F151" s="44"/>
      <c r="G151" s="44"/>
      <c r="H151" s="44"/>
      <c r="I151" s="44"/>
    </row>
    <row r="152" spans="1:9" ht="18.75" x14ac:dyDescent="0.3">
      <c r="A152" s="44"/>
      <c r="B152" s="44"/>
      <c r="C152" s="44"/>
      <c r="D152" s="44"/>
      <c r="E152" s="44"/>
      <c r="F152" s="44"/>
      <c r="G152" s="44"/>
      <c r="H152" s="44"/>
      <c r="I152" s="44"/>
    </row>
    <row r="153" spans="1:9" ht="18.75" x14ac:dyDescent="0.3">
      <c r="A153" s="44"/>
      <c r="B153" s="44"/>
      <c r="C153" s="44"/>
      <c r="D153" s="44"/>
      <c r="E153" s="44"/>
      <c r="F153" s="44"/>
      <c r="G153" s="44"/>
      <c r="H153" s="44"/>
      <c r="I153" s="44"/>
    </row>
    <row r="154" spans="1:9" ht="18.75" x14ac:dyDescent="0.3">
      <c r="A154" s="44"/>
      <c r="B154" s="44"/>
      <c r="C154" s="44"/>
      <c r="D154" s="44"/>
      <c r="E154" s="44"/>
      <c r="F154" s="44"/>
      <c r="G154" s="44"/>
      <c r="H154" s="44"/>
      <c r="I154" s="44"/>
    </row>
    <row r="155" spans="1:9" ht="18.75" x14ac:dyDescent="0.3">
      <c r="A155" s="44"/>
      <c r="B155" s="44"/>
      <c r="C155" s="44"/>
      <c r="D155" s="44"/>
      <c r="E155" s="44"/>
      <c r="F155" s="44"/>
      <c r="G155" s="44"/>
      <c r="H155" s="44"/>
      <c r="I155" s="44"/>
    </row>
    <row r="156" spans="1:9" ht="18.75" x14ac:dyDescent="0.3">
      <c r="A156" s="44"/>
      <c r="B156" s="44"/>
      <c r="C156" s="44"/>
      <c r="D156" s="44"/>
      <c r="E156" s="44"/>
      <c r="F156" s="44"/>
      <c r="G156" s="44"/>
      <c r="H156" s="44"/>
      <c r="I156" s="44"/>
    </row>
    <row r="157" spans="1:9" ht="18.75" x14ac:dyDescent="0.3">
      <c r="A157" s="44"/>
      <c r="B157" s="44"/>
      <c r="C157" s="44"/>
      <c r="D157" s="44"/>
      <c r="E157" s="44"/>
      <c r="F157" s="44"/>
      <c r="G157" s="44"/>
      <c r="H157" s="44"/>
      <c r="I157" s="44"/>
    </row>
    <row r="158" spans="1:9" ht="18.75" x14ac:dyDescent="0.3">
      <c r="A158" s="44"/>
      <c r="B158" s="44"/>
      <c r="C158" s="44"/>
      <c r="D158" s="44"/>
      <c r="E158" s="44"/>
      <c r="F158" s="44"/>
      <c r="G158" s="44"/>
      <c r="H158" s="44"/>
      <c r="I158" s="44"/>
    </row>
    <row r="159" spans="1:9" ht="18.75" x14ac:dyDescent="0.3">
      <c r="A159" s="44"/>
      <c r="B159" s="44"/>
      <c r="C159" s="44"/>
      <c r="D159" s="44"/>
      <c r="E159" s="44"/>
      <c r="F159" s="44"/>
      <c r="G159" s="44"/>
      <c r="H159" s="44"/>
      <c r="I159" s="44"/>
    </row>
    <row r="160" spans="1:9" ht="18.75" x14ac:dyDescent="0.3">
      <c r="A160" s="44"/>
      <c r="B160" s="44"/>
      <c r="C160" s="44"/>
      <c r="D160" s="44"/>
      <c r="E160" s="44"/>
      <c r="F160" s="44"/>
      <c r="G160" s="44"/>
      <c r="H160" s="44"/>
      <c r="I160" s="44"/>
    </row>
    <row r="161" spans="1:9" ht="18.75" x14ac:dyDescent="0.3">
      <c r="A161" s="44"/>
      <c r="B161" s="44"/>
      <c r="C161" s="44"/>
      <c r="D161" s="44"/>
      <c r="E161" s="44"/>
      <c r="F161" s="44"/>
      <c r="G161" s="44"/>
      <c r="H161" s="44"/>
      <c r="I161" s="44"/>
    </row>
    <row r="162" spans="1:9" ht="18.75" x14ac:dyDescent="0.3">
      <c r="A162" s="44"/>
      <c r="B162" s="44"/>
      <c r="C162" s="44"/>
      <c r="D162" s="44"/>
      <c r="E162" s="44"/>
      <c r="F162" s="44"/>
      <c r="G162" s="44"/>
      <c r="H162" s="44"/>
      <c r="I162" s="44"/>
    </row>
    <row r="163" spans="1:9" ht="18.75" x14ac:dyDescent="0.3">
      <c r="A163" s="44"/>
      <c r="B163" s="44"/>
      <c r="C163" s="44"/>
      <c r="D163" s="44"/>
      <c r="E163" s="44"/>
      <c r="F163" s="44"/>
      <c r="G163" s="44"/>
      <c r="H163" s="44"/>
      <c r="I163" s="44"/>
    </row>
    <row r="164" spans="1:9" ht="18.75" x14ac:dyDescent="0.3">
      <c r="A164" s="44"/>
      <c r="B164" s="44"/>
      <c r="C164" s="44"/>
      <c r="D164" s="44"/>
      <c r="E164" s="44"/>
      <c r="F164" s="44"/>
      <c r="G164" s="44"/>
      <c r="H164" s="44"/>
      <c r="I164" s="44"/>
    </row>
    <row r="165" spans="1:9" ht="18.75" x14ac:dyDescent="0.3">
      <c r="A165" s="44"/>
      <c r="B165" s="44"/>
      <c r="C165" s="44"/>
      <c r="D165" s="44"/>
      <c r="E165" s="44"/>
      <c r="F165" s="44"/>
      <c r="G165" s="44"/>
      <c r="H165" s="44"/>
      <c r="I165" s="44"/>
    </row>
    <row r="166" spans="1:9" ht="18.75" x14ac:dyDescent="0.3">
      <c r="A166" s="44"/>
      <c r="B166" s="44"/>
      <c r="C166" s="44"/>
      <c r="D166" s="44"/>
      <c r="E166" s="44"/>
      <c r="F166" s="44"/>
      <c r="G166" s="44"/>
      <c r="H166" s="44"/>
      <c r="I166" s="44"/>
    </row>
    <row r="167" spans="1:9" ht="18.75" x14ac:dyDescent="0.3">
      <c r="A167" s="44"/>
      <c r="B167" s="44"/>
      <c r="C167" s="44"/>
      <c r="D167" s="44"/>
      <c r="E167" s="44"/>
      <c r="F167" s="44"/>
      <c r="G167" s="44"/>
      <c r="H167" s="44"/>
      <c r="I167" s="44"/>
    </row>
    <row r="168" spans="1:9" ht="18.75" x14ac:dyDescent="0.3">
      <c r="A168" s="44"/>
      <c r="B168" s="44"/>
      <c r="C168" s="44"/>
      <c r="D168" s="44"/>
      <c r="E168" s="44"/>
      <c r="F168" s="44"/>
      <c r="G168" s="44"/>
      <c r="H168" s="44"/>
      <c r="I168" s="44"/>
    </row>
    <row r="169" spans="1:9" ht="18.75" x14ac:dyDescent="0.3">
      <c r="A169" s="44"/>
      <c r="B169" s="44"/>
      <c r="C169" s="44"/>
      <c r="D169" s="44"/>
      <c r="E169" s="44"/>
      <c r="F169" s="44"/>
      <c r="G169" s="44"/>
      <c r="H169" s="44"/>
      <c r="I169" s="44"/>
    </row>
    <row r="170" spans="1:9" ht="18.75" x14ac:dyDescent="0.3">
      <c r="A170" s="44"/>
      <c r="B170" s="44"/>
      <c r="C170" s="44"/>
      <c r="D170" s="44"/>
      <c r="E170" s="44"/>
      <c r="F170" s="44"/>
      <c r="G170" s="44"/>
      <c r="H170" s="44"/>
      <c r="I170" s="44"/>
    </row>
    <row r="171" spans="1:9" ht="18.75" x14ac:dyDescent="0.3">
      <c r="A171" s="44"/>
      <c r="B171" s="44"/>
      <c r="C171" s="44"/>
      <c r="D171" s="44"/>
      <c r="E171" s="44"/>
      <c r="F171" s="44"/>
      <c r="G171" s="44"/>
      <c r="H171" s="44"/>
      <c r="I171" s="44"/>
    </row>
    <row r="172" spans="1:9" ht="18.75" x14ac:dyDescent="0.3">
      <c r="A172" s="44"/>
      <c r="B172" s="44"/>
      <c r="C172" s="44"/>
      <c r="D172" s="44"/>
      <c r="E172" s="44"/>
      <c r="F172" s="44"/>
      <c r="G172" s="44"/>
      <c r="H172" s="44"/>
      <c r="I172" s="44"/>
    </row>
    <row r="173" spans="1:9" ht="18.75" x14ac:dyDescent="0.3">
      <c r="A173" s="44"/>
      <c r="B173" s="44"/>
      <c r="C173" s="44"/>
      <c r="D173" s="44"/>
      <c r="E173" s="44"/>
      <c r="F173" s="44"/>
      <c r="G173" s="44"/>
      <c r="H173" s="44"/>
      <c r="I173" s="44"/>
    </row>
    <row r="174" spans="1:9" ht="18.75" x14ac:dyDescent="0.3">
      <c r="A174" s="44"/>
      <c r="B174" s="44"/>
      <c r="C174" s="44"/>
      <c r="D174" s="44"/>
      <c r="E174" s="44"/>
      <c r="F174" s="44"/>
      <c r="G174" s="44"/>
      <c r="H174" s="44"/>
      <c r="I174" s="44"/>
    </row>
    <row r="175" spans="1:9" ht="18.75" x14ac:dyDescent="0.3">
      <c r="A175" s="44"/>
      <c r="B175" s="44"/>
      <c r="C175" s="44"/>
      <c r="D175" s="44"/>
      <c r="E175" s="44"/>
      <c r="F175" s="44"/>
      <c r="G175" s="44"/>
      <c r="H175" s="44"/>
      <c r="I175" s="44"/>
    </row>
    <row r="176" spans="1:9" ht="18.75" x14ac:dyDescent="0.3">
      <c r="A176" s="44"/>
      <c r="B176" s="44"/>
      <c r="C176" s="44"/>
      <c r="D176" s="44"/>
      <c r="E176" s="44"/>
      <c r="F176" s="44"/>
      <c r="G176" s="44"/>
      <c r="H176" s="44"/>
      <c r="I176" s="44"/>
    </row>
    <row r="177" spans="1:9" ht="18.75" x14ac:dyDescent="0.3">
      <c r="A177" s="44"/>
      <c r="B177" s="44"/>
      <c r="C177" s="44"/>
      <c r="D177" s="44"/>
      <c r="E177" s="44"/>
      <c r="F177" s="44"/>
      <c r="G177" s="44"/>
      <c r="H177" s="44"/>
      <c r="I177" s="44"/>
    </row>
    <row r="178" spans="1:9" ht="18.75" x14ac:dyDescent="0.3">
      <c r="A178" s="44"/>
      <c r="B178" s="44"/>
      <c r="C178" s="44"/>
      <c r="D178" s="44"/>
      <c r="E178" s="44"/>
      <c r="F178" s="44"/>
      <c r="G178" s="44"/>
      <c r="H178" s="44"/>
      <c r="I178" s="44"/>
    </row>
    <row r="179" spans="1:9" ht="18.75" x14ac:dyDescent="0.3">
      <c r="A179" s="44"/>
      <c r="B179" s="44"/>
      <c r="C179" s="44"/>
      <c r="D179" s="44"/>
      <c r="E179" s="44"/>
      <c r="F179" s="44"/>
      <c r="G179" s="44"/>
      <c r="H179" s="44"/>
      <c r="I179" s="44"/>
    </row>
    <row r="180" spans="1:9" ht="18.75" x14ac:dyDescent="0.3">
      <c r="A180" s="44"/>
      <c r="B180" s="44"/>
      <c r="C180" s="44"/>
      <c r="D180" s="44"/>
      <c r="E180" s="44"/>
      <c r="F180" s="44"/>
      <c r="G180" s="44"/>
      <c r="H180" s="44"/>
      <c r="I180" s="44"/>
    </row>
    <row r="181" spans="1:9" ht="18.75" x14ac:dyDescent="0.3">
      <c r="A181" s="44"/>
      <c r="B181" s="44"/>
      <c r="C181" s="44"/>
      <c r="D181" s="44"/>
      <c r="E181" s="44"/>
      <c r="F181" s="44"/>
      <c r="G181" s="44"/>
      <c r="H181" s="44"/>
      <c r="I181" s="44"/>
    </row>
    <row r="182" spans="1:9" ht="18.75" x14ac:dyDescent="0.3">
      <c r="A182" s="44"/>
      <c r="B182" s="44"/>
      <c r="C182" s="44"/>
      <c r="D182" s="44"/>
      <c r="E182" s="44"/>
      <c r="F182" s="44"/>
      <c r="G182" s="44"/>
      <c r="H182" s="44"/>
      <c r="I182" s="44"/>
    </row>
    <row r="183" spans="1:9" ht="18.75" x14ac:dyDescent="0.3">
      <c r="A183" s="44"/>
      <c r="B183" s="44"/>
      <c r="C183" s="44"/>
      <c r="D183" s="44"/>
      <c r="E183" s="44"/>
      <c r="F183" s="44"/>
      <c r="G183" s="44"/>
      <c r="H183" s="44"/>
      <c r="I183" s="44"/>
    </row>
    <row r="184" spans="1:9" ht="18.75" x14ac:dyDescent="0.3">
      <c r="A184" s="44"/>
      <c r="B184" s="44"/>
      <c r="C184" s="44"/>
      <c r="D184" s="44"/>
      <c r="E184" s="44"/>
      <c r="F184" s="44"/>
      <c r="G184" s="44"/>
      <c r="H184" s="44"/>
      <c r="I184" s="44"/>
    </row>
    <row r="185" spans="1:9" ht="18.75" x14ac:dyDescent="0.3">
      <c r="A185" s="44"/>
      <c r="B185" s="44"/>
      <c r="C185" s="44"/>
      <c r="D185" s="44"/>
      <c r="E185" s="44"/>
      <c r="F185" s="44"/>
      <c r="G185" s="44"/>
      <c r="H185" s="44"/>
      <c r="I185" s="44"/>
    </row>
    <row r="186" spans="1:9" ht="18.75" x14ac:dyDescent="0.3">
      <c r="A186" s="44"/>
      <c r="B186" s="44"/>
      <c r="C186" s="44"/>
      <c r="D186" s="44"/>
      <c r="E186" s="44"/>
      <c r="F186" s="44"/>
      <c r="G186" s="44"/>
      <c r="H186" s="44"/>
      <c r="I186" s="44"/>
    </row>
    <row r="187" spans="1:9" ht="18.75" x14ac:dyDescent="0.3">
      <c r="A187" s="44"/>
      <c r="B187" s="44"/>
      <c r="C187" s="44"/>
      <c r="D187" s="44"/>
      <c r="E187" s="44"/>
      <c r="F187" s="44"/>
      <c r="G187" s="44"/>
      <c r="H187" s="44"/>
      <c r="I187" s="44"/>
    </row>
    <row r="188" spans="1:9" ht="18.75" x14ac:dyDescent="0.3">
      <c r="A188" s="44"/>
      <c r="B188" s="44"/>
      <c r="C188" s="44"/>
      <c r="D188" s="44"/>
      <c r="E188" s="44"/>
      <c r="F188" s="44"/>
      <c r="G188" s="44"/>
      <c r="H188" s="44"/>
      <c r="I188" s="44"/>
    </row>
    <row r="189" spans="1:9" ht="18.75" x14ac:dyDescent="0.3">
      <c r="A189" s="44"/>
      <c r="B189" s="44"/>
      <c r="C189" s="44"/>
      <c r="D189" s="44"/>
      <c r="E189" s="44"/>
      <c r="F189" s="44"/>
      <c r="G189" s="44"/>
      <c r="H189" s="44"/>
      <c r="I189" s="44"/>
    </row>
    <row r="190" spans="1:9" ht="18.75" x14ac:dyDescent="0.3">
      <c r="A190" s="44"/>
      <c r="B190" s="44"/>
      <c r="C190" s="44"/>
      <c r="D190" s="44"/>
      <c r="E190" s="44"/>
      <c r="F190" s="44"/>
      <c r="G190" s="44"/>
      <c r="H190" s="44"/>
      <c r="I190" s="44"/>
    </row>
    <row r="191" spans="1:9" ht="18.75" x14ac:dyDescent="0.3">
      <c r="A191" s="44"/>
      <c r="B191" s="44"/>
      <c r="C191" s="44"/>
      <c r="D191" s="44"/>
      <c r="E191" s="44"/>
      <c r="F191" s="44"/>
      <c r="G191" s="44"/>
      <c r="H191" s="44"/>
      <c r="I191" s="44"/>
    </row>
    <row r="192" spans="1:9" ht="18.75" x14ac:dyDescent="0.3">
      <c r="A192" s="44"/>
      <c r="B192" s="44"/>
      <c r="C192" s="44"/>
      <c r="D192" s="44"/>
      <c r="E192" s="44"/>
      <c r="F192" s="44"/>
      <c r="G192" s="44"/>
      <c r="H192" s="44"/>
      <c r="I192" s="44"/>
    </row>
    <row r="193" spans="1:9" ht="18.75" x14ac:dyDescent="0.3">
      <c r="A193" s="44"/>
      <c r="B193" s="44"/>
      <c r="C193" s="44"/>
      <c r="D193" s="44"/>
      <c r="E193" s="44"/>
      <c r="F193" s="44"/>
      <c r="G193" s="44"/>
      <c r="H193" s="44"/>
      <c r="I193" s="44"/>
    </row>
    <row r="194" spans="1:9" ht="18.75" x14ac:dyDescent="0.3">
      <c r="A194" s="44"/>
      <c r="B194" s="44"/>
      <c r="C194" s="44"/>
      <c r="D194" s="44"/>
      <c r="E194" s="44"/>
      <c r="F194" s="44"/>
      <c r="G194" s="44"/>
      <c r="H194" s="44"/>
      <c r="I194" s="44"/>
    </row>
    <row r="195" spans="1:9" ht="18.75" x14ac:dyDescent="0.3">
      <c r="A195" s="44"/>
      <c r="B195" s="44"/>
      <c r="C195" s="44"/>
      <c r="D195" s="44"/>
      <c r="E195" s="44"/>
      <c r="F195" s="44"/>
      <c r="G195" s="44"/>
      <c r="H195" s="44"/>
      <c r="I195" s="44"/>
    </row>
    <row r="196" spans="1:9" ht="18.75" x14ac:dyDescent="0.3">
      <c r="A196" s="44"/>
      <c r="B196" s="44"/>
      <c r="C196" s="44"/>
      <c r="D196" s="44"/>
      <c r="E196" s="44"/>
      <c r="F196" s="44"/>
      <c r="G196" s="44"/>
      <c r="H196" s="44"/>
      <c r="I196" s="44"/>
    </row>
    <row r="197" spans="1:9" ht="18.75" x14ac:dyDescent="0.3">
      <c r="A197" s="44"/>
      <c r="B197" s="44"/>
      <c r="C197" s="44"/>
      <c r="D197" s="44"/>
      <c r="E197" s="44"/>
      <c r="F197" s="44"/>
      <c r="G197" s="44"/>
      <c r="H197" s="44"/>
      <c r="I197" s="44"/>
    </row>
    <row r="198" spans="1:9" ht="18.75" x14ac:dyDescent="0.3">
      <c r="A198" s="44"/>
      <c r="B198" s="44"/>
      <c r="C198" s="44"/>
      <c r="D198" s="44"/>
      <c r="E198" s="44"/>
      <c r="F198" s="44"/>
      <c r="G198" s="44"/>
      <c r="H198" s="44"/>
      <c r="I198" s="44"/>
    </row>
    <row r="199" spans="1:9" ht="18.75" x14ac:dyDescent="0.3">
      <c r="A199" s="44"/>
      <c r="B199" s="44"/>
      <c r="C199" s="44"/>
      <c r="D199" s="44"/>
      <c r="E199" s="44"/>
      <c r="F199" s="44"/>
      <c r="G199" s="44"/>
      <c r="H199" s="44"/>
      <c r="I199" s="44"/>
    </row>
    <row r="200" spans="1:9" ht="18.75" x14ac:dyDescent="0.3">
      <c r="A200" s="44"/>
      <c r="B200" s="44"/>
      <c r="C200" s="44"/>
      <c r="D200" s="44"/>
      <c r="E200" s="44"/>
      <c r="F200" s="44"/>
      <c r="G200" s="44"/>
      <c r="H200" s="44"/>
      <c r="I200" s="44"/>
    </row>
    <row r="201" spans="1:9" ht="18.75" x14ac:dyDescent="0.3">
      <c r="A201" s="44"/>
      <c r="B201" s="44"/>
      <c r="C201" s="44"/>
      <c r="D201" s="44"/>
      <c r="E201" s="44"/>
      <c r="F201" s="44"/>
      <c r="G201" s="44"/>
      <c r="H201" s="44"/>
      <c r="I201" s="44"/>
    </row>
    <row r="202" spans="1:9" ht="18.75" x14ac:dyDescent="0.3">
      <c r="A202" s="44"/>
      <c r="B202" s="44"/>
      <c r="C202" s="44"/>
      <c r="D202" s="44"/>
      <c r="E202" s="44"/>
      <c r="F202" s="44"/>
      <c r="G202" s="44"/>
      <c r="H202" s="44"/>
      <c r="I202" s="44"/>
    </row>
    <row r="203" spans="1:9" ht="18.75" x14ac:dyDescent="0.3">
      <c r="A203" s="44"/>
      <c r="B203" s="44"/>
      <c r="C203" s="44"/>
      <c r="D203" s="44"/>
      <c r="E203" s="44"/>
      <c r="F203" s="44"/>
      <c r="G203" s="44"/>
      <c r="H203" s="44"/>
      <c r="I203" s="44"/>
    </row>
    <row r="204" spans="1:9" ht="18.75" x14ac:dyDescent="0.3">
      <c r="A204" s="44"/>
      <c r="B204" s="44"/>
      <c r="C204" s="44"/>
      <c r="D204" s="44"/>
      <c r="E204" s="44"/>
      <c r="F204" s="44"/>
      <c r="G204" s="44"/>
      <c r="H204" s="44"/>
      <c r="I204" s="44"/>
    </row>
  </sheetData>
  <mergeCells count="5">
    <mergeCell ref="A1:J1"/>
    <mergeCell ref="A4:I4"/>
    <mergeCell ref="A44:I44"/>
    <mergeCell ref="A2:I2"/>
    <mergeCell ref="A3:I3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29" sqref="B29"/>
    </sheetView>
  </sheetViews>
  <sheetFormatPr defaultRowHeight="15" x14ac:dyDescent="0.25"/>
  <cols>
    <col min="1" max="1" width="27.42578125" customWidth="1"/>
    <col min="2" max="2" width="21.5703125" customWidth="1"/>
    <col min="3" max="3" width="18.85546875" customWidth="1"/>
    <col min="4" max="4" width="18.7109375" customWidth="1"/>
    <col min="5" max="5" width="14" customWidth="1"/>
    <col min="6" max="6" width="14.7109375" customWidth="1"/>
  </cols>
  <sheetData>
    <row r="1" spans="1:10" ht="42" customHeight="1" x14ac:dyDescent="0.25">
      <c r="A1" s="333" t="s">
        <v>348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8" customHeight="1" x14ac:dyDescent="0.25">
      <c r="A2" s="209"/>
      <c r="B2" s="209"/>
      <c r="C2" s="209"/>
      <c r="D2" s="254"/>
      <c r="E2" s="254"/>
      <c r="F2" s="209"/>
      <c r="G2" s="201"/>
      <c r="H2" s="201"/>
      <c r="I2" s="201"/>
      <c r="J2" s="201"/>
    </row>
    <row r="3" spans="1:10" x14ac:dyDescent="0.25">
      <c r="A3" s="357" t="s">
        <v>20</v>
      </c>
      <c r="B3" s="357"/>
      <c r="C3" s="363"/>
      <c r="D3" s="363"/>
      <c r="E3" s="363"/>
      <c r="F3" s="363"/>
      <c r="G3" s="201"/>
      <c r="H3" s="201"/>
      <c r="I3" s="201"/>
      <c r="J3" s="201"/>
    </row>
    <row r="4" spans="1:10" x14ac:dyDescent="0.25">
      <c r="A4" s="209"/>
      <c r="B4" s="209"/>
      <c r="C4" s="1"/>
      <c r="D4" s="255"/>
      <c r="E4" s="255"/>
      <c r="F4" s="1"/>
      <c r="G4" s="201"/>
      <c r="H4" s="201"/>
      <c r="I4" s="201"/>
      <c r="J4" s="201"/>
    </row>
    <row r="5" spans="1:10" ht="18" customHeight="1" x14ac:dyDescent="0.25">
      <c r="A5" s="357" t="s">
        <v>5</v>
      </c>
      <c r="B5" s="334"/>
      <c r="C5" s="334"/>
      <c r="D5" s="334"/>
      <c r="E5" s="334"/>
      <c r="F5" s="334"/>
      <c r="G5" s="201"/>
      <c r="H5" s="201"/>
      <c r="I5" s="201"/>
      <c r="J5" s="201"/>
    </row>
    <row r="6" spans="1:10" x14ac:dyDescent="0.25">
      <c r="A6" s="209"/>
      <c r="B6" s="209"/>
      <c r="C6" s="1"/>
      <c r="D6" s="255"/>
      <c r="E6" s="255"/>
      <c r="F6" s="1"/>
      <c r="G6" s="201"/>
      <c r="H6" s="201"/>
      <c r="I6" s="201"/>
      <c r="J6" s="201"/>
    </row>
    <row r="7" spans="1:10" x14ac:dyDescent="0.25">
      <c r="A7" s="357" t="s">
        <v>16</v>
      </c>
      <c r="B7" s="358"/>
      <c r="C7" s="358"/>
      <c r="D7" s="358"/>
      <c r="E7" s="358"/>
      <c r="F7" s="358"/>
      <c r="G7" s="201"/>
      <c r="H7" s="201"/>
      <c r="I7" s="201"/>
      <c r="J7" s="201"/>
    </row>
    <row r="8" spans="1:10" x14ac:dyDescent="0.25">
      <c r="A8" s="209"/>
      <c r="B8" s="209"/>
      <c r="C8" s="1"/>
      <c r="D8" s="255"/>
      <c r="E8" s="255"/>
      <c r="F8" s="1"/>
      <c r="G8" s="201"/>
      <c r="H8" s="201"/>
      <c r="I8" s="201"/>
      <c r="J8" s="201"/>
    </row>
    <row r="9" spans="1:10" x14ac:dyDescent="0.25">
      <c r="A9" s="207" t="s">
        <v>17</v>
      </c>
      <c r="B9" s="187" t="s">
        <v>329</v>
      </c>
      <c r="C9" s="187" t="s">
        <v>330</v>
      </c>
      <c r="D9" s="187" t="s">
        <v>331</v>
      </c>
      <c r="E9" s="187" t="s">
        <v>332</v>
      </c>
      <c r="F9" s="187" t="s">
        <v>332</v>
      </c>
      <c r="G9" s="201"/>
      <c r="H9" s="201"/>
      <c r="I9" s="201"/>
      <c r="J9" s="201"/>
    </row>
    <row r="10" spans="1:10" x14ac:dyDescent="0.25">
      <c r="A10" s="207" t="s">
        <v>340</v>
      </c>
      <c r="B10" s="8" t="s">
        <v>341</v>
      </c>
      <c r="C10" s="8" t="s">
        <v>342</v>
      </c>
      <c r="D10" s="8" t="s">
        <v>343</v>
      </c>
      <c r="E10" s="8" t="s">
        <v>344</v>
      </c>
      <c r="F10" s="8" t="s">
        <v>345</v>
      </c>
      <c r="G10" s="201"/>
      <c r="H10" s="201"/>
      <c r="I10" s="201"/>
      <c r="J10" s="201"/>
    </row>
    <row r="11" spans="1:10" ht="15.75" customHeight="1" x14ac:dyDescent="0.25">
      <c r="A11" s="307" t="s">
        <v>18</v>
      </c>
      <c r="B11" s="14">
        <v>2022402.2</v>
      </c>
      <c r="C11" s="14">
        <v>2555821.98</v>
      </c>
      <c r="D11" s="14">
        <v>2175091.04</v>
      </c>
      <c r="E11" s="312">
        <f>AVERAGE(D11/B11)</f>
        <v>1.0754987509408367</v>
      </c>
      <c r="F11" s="312">
        <f>AVERAGE(D11/C11)</f>
        <v>0.85103385799976572</v>
      </c>
      <c r="G11" s="201"/>
      <c r="H11" s="201"/>
      <c r="I11" s="201"/>
      <c r="J11" s="201"/>
    </row>
    <row r="12" spans="1:10" ht="15.75" customHeight="1" x14ac:dyDescent="0.25">
      <c r="A12" s="307" t="s">
        <v>46</v>
      </c>
      <c r="B12" s="14">
        <v>2022402.2</v>
      </c>
      <c r="C12" s="14">
        <v>2555821.98</v>
      </c>
      <c r="D12" s="14">
        <v>2175091.04</v>
      </c>
      <c r="E12" s="262">
        <f>AVERAGE(D12/B12)</f>
        <v>1.0754987509408367</v>
      </c>
      <c r="F12" s="262">
        <f>AVERAGE(D12/C12)</f>
        <v>0.85103385799976572</v>
      </c>
      <c r="G12" s="201"/>
      <c r="H12" s="201"/>
      <c r="I12" s="201"/>
      <c r="J12" s="201"/>
    </row>
    <row r="13" spans="1:10" x14ac:dyDescent="0.25">
      <c r="A13" s="308" t="s">
        <v>47</v>
      </c>
      <c r="B13" s="14">
        <v>1813362.03</v>
      </c>
      <c r="C13" s="14">
        <v>2413188.9900000002</v>
      </c>
      <c r="D13" s="14">
        <v>2057153.89</v>
      </c>
      <c r="E13" s="262">
        <f t="shared" ref="E13:E14" si="0">AVERAGE(D13/B13)</f>
        <v>1.1344419128484784</v>
      </c>
      <c r="F13" s="262">
        <f t="shared" ref="F13:F14" si="1">AVERAGE(D13/C13)</f>
        <v>0.85246281933351586</v>
      </c>
      <c r="G13" s="201"/>
      <c r="H13" s="201"/>
      <c r="I13" s="201"/>
      <c r="J13" s="201"/>
    </row>
    <row r="14" spans="1:10" x14ac:dyDescent="0.25">
      <c r="A14" s="309" t="s">
        <v>48</v>
      </c>
      <c r="B14" s="14">
        <v>209040.17</v>
      </c>
      <c r="C14" s="14">
        <v>142632.99</v>
      </c>
      <c r="D14" s="14">
        <v>117937.15</v>
      </c>
      <c r="E14" s="262">
        <f t="shared" si="0"/>
        <v>0.56418414699911501</v>
      </c>
      <c r="F14" s="262">
        <f t="shared" si="1"/>
        <v>0.82685744721470122</v>
      </c>
      <c r="G14" s="201"/>
      <c r="H14" s="201"/>
      <c r="I14" s="201"/>
      <c r="J14" s="201"/>
    </row>
    <row r="15" spans="1:10" x14ac:dyDescent="0.25">
      <c r="A15" s="4"/>
      <c r="B15" s="15"/>
      <c r="C15" s="14"/>
      <c r="D15" s="14"/>
      <c r="E15" s="14"/>
      <c r="F15" s="15"/>
      <c r="G15" s="201"/>
      <c r="H15" s="201"/>
      <c r="I15" s="201"/>
      <c r="J15" s="201"/>
    </row>
    <row r="16" spans="1:10" x14ac:dyDescent="0.25">
      <c r="A16" s="6"/>
      <c r="B16" s="15"/>
      <c r="C16" s="14"/>
      <c r="D16" s="14"/>
      <c r="E16" s="14"/>
      <c r="F16" s="15"/>
      <c r="G16" s="201"/>
      <c r="H16" s="201"/>
      <c r="I16" s="201"/>
      <c r="J16" s="201"/>
    </row>
    <row r="17" spans="1:10" x14ac:dyDescent="0.25">
      <c r="A17" s="201"/>
      <c r="B17" s="201"/>
      <c r="C17" s="201"/>
      <c r="D17" s="201"/>
      <c r="E17" s="201"/>
      <c r="F17" s="201"/>
      <c r="G17" s="201"/>
      <c r="H17" s="201"/>
      <c r="I17" s="201"/>
      <c r="J17" s="201"/>
    </row>
    <row r="18" spans="1:10" x14ac:dyDescent="0.25">
      <c r="A18" s="201"/>
      <c r="B18" s="201"/>
      <c r="C18" s="201"/>
      <c r="D18" s="201"/>
      <c r="E18" s="201"/>
      <c r="F18" s="201"/>
      <c r="G18" s="201"/>
      <c r="H18" s="201"/>
      <c r="I18" s="201"/>
      <c r="J18" s="201"/>
    </row>
    <row r="19" spans="1:10" x14ac:dyDescent="0.25">
      <c r="A19" s="201"/>
      <c r="B19" s="201"/>
      <c r="C19" s="201"/>
      <c r="D19" s="201"/>
      <c r="E19" s="201"/>
      <c r="F19" s="201"/>
      <c r="G19" s="201"/>
      <c r="H19" s="201"/>
      <c r="I19" s="201"/>
      <c r="J19" s="201"/>
    </row>
    <row r="20" spans="1:10" x14ac:dyDescent="0.25">
      <c r="A20" s="201"/>
      <c r="B20" s="201"/>
      <c r="C20" s="201"/>
      <c r="D20" s="201"/>
      <c r="E20" s="201"/>
      <c r="F20" s="201"/>
      <c r="G20" s="201"/>
      <c r="H20" s="201"/>
      <c r="I20" s="201"/>
      <c r="J20" s="201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9"/>
  <sheetViews>
    <sheetView tabSelected="1" workbookViewId="0">
      <selection activeCell="Q14" sqref="Q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85546875" customWidth="1"/>
    <col min="4" max="4" width="30" customWidth="1"/>
    <col min="5" max="5" width="17.42578125" customWidth="1"/>
    <col min="6" max="6" width="20.85546875" customWidth="1"/>
    <col min="7" max="7" width="18.42578125" customWidth="1"/>
    <col min="8" max="8" width="12.7109375" customWidth="1"/>
    <col min="9" max="9" width="11.5703125" customWidth="1"/>
  </cols>
  <sheetData>
    <row r="1" spans="1:9" ht="42" customHeight="1" x14ac:dyDescent="0.25">
      <c r="A1" s="333" t="s">
        <v>348</v>
      </c>
      <c r="B1" s="333"/>
      <c r="C1" s="333"/>
      <c r="D1" s="333"/>
      <c r="E1" s="333"/>
      <c r="F1" s="333"/>
      <c r="G1" s="333"/>
      <c r="H1" s="333"/>
      <c r="I1" s="333"/>
    </row>
    <row r="2" spans="1:9" ht="18" customHeight="1" x14ac:dyDescent="0.25">
      <c r="A2" s="357" t="s">
        <v>19</v>
      </c>
      <c r="B2" s="334"/>
      <c r="C2" s="334"/>
      <c r="D2" s="334"/>
      <c r="E2" s="334"/>
      <c r="F2" s="334"/>
      <c r="G2" s="334"/>
      <c r="H2" s="253"/>
      <c r="I2" s="201"/>
    </row>
    <row r="3" spans="1:9" ht="31.5" customHeight="1" x14ac:dyDescent="0.25">
      <c r="A3" s="409" t="s">
        <v>21</v>
      </c>
      <c r="B3" s="404"/>
      <c r="C3" s="405"/>
      <c r="D3" s="290" t="s">
        <v>22</v>
      </c>
      <c r="E3" s="291" t="s">
        <v>329</v>
      </c>
      <c r="F3" s="291" t="s">
        <v>330</v>
      </c>
      <c r="G3" s="291" t="s">
        <v>331</v>
      </c>
      <c r="H3" s="291" t="s">
        <v>332</v>
      </c>
      <c r="I3" s="291" t="s">
        <v>332</v>
      </c>
    </row>
    <row r="4" spans="1:9" ht="22.5" customHeight="1" x14ac:dyDescent="0.25">
      <c r="A4" s="409" t="s">
        <v>197</v>
      </c>
      <c r="B4" s="410"/>
      <c r="C4" s="411"/>
      <c r="D4" s="290"/>
      <c r="E4" s="291"/>
      <c r="F4" s="291"/>
      <c r="G4" s="291"/>
      <c r="H4" s="291"/>
      <c r="I4" s="291"/>
    </row>
    <row r="5" spans="1:9" ht="25.5" customHeight="1" x14ac:dyDescent="0.25">
      <c r="A5" s="403" t="s">
        <v>198</v>
      </c>
      <c r="B5" s="404"/>
      <c r="C5" s="405"/>
      <c r="D5" s="290" t="s">
        <v>199</v>
      </c>
      <c r="E5" s="291"/>
      <c r="F5" s="291"/>
      <c r="G5" s="291"/>
      <c r="H5" s="291"/>
      <c r="I5" s="291"/>
    </row>
    <row r="6" spans="1:9" ht="38.25" customHeight="1" x14ac:dyDescent="0.25">
      <c r="A6" s="406" t="s">
        <v>200</v>
      </c>
      <c r="B6" s="407"/>
      <c r="C6" s="407"/>
      <c r="D6" s="408"/>
      <c r="E6" s="286">
        <v>2022407.39</v>
      </c>
      <c r="F6" s="286">
        <v>2555821.98</v>
      </c>
      <c r="G6" s="286">
        <v>2175091.04</v>
      </c>
      <c r="H6" s="273">
        <f>AVERAGE(G6/E6)</f>
        <v>1.0754959909437436</v>
      </c>
      <c r="I6" s="273">
        <f>AVERAGE(G6/F6)</f>
        <v>0.85103385799976572</v>
      </c>
    </row>
    <row r="7" spans="1:9" ht="25.5" customHeight="1" x14ac:dyDescent="0.25">
      <c r="A7" s="287"/>
      <c r="B7" s="288">
        <v>11</v>
      </c>
      <c r="C7" s="289"/>
      <c r="D7" s="289" t="s">
        <v>166</v>
      </c>
      <c r="E7" s="286">
        <v>48573.760000000002</v>
      </c>
      <c r="F7" s="286">
        <v>19019.830000000002</v>
      </c>
      <c r="G7" s="286">
        <v>18553.03</v>
      </c>
      <c r="H7" s="273">
        <f t="shared" ref="H7:H57" si="0">AVERAGE(G7/E7)</f>
        <v>0.38195581317979088</v>
      </c>
      <c r="I7" s="273">
        <f t="shared" ref="I7:I65" si="1">AVERAGE(G7/F7)</f>
        <v>0.9754571938865908</v>
      </c>
    </row>
    <row r="8" spans="1:9" ht="25.5" customHeight="1" x14ac:dyDescent="0.25">
      <c r="A8" s="287"/>
      <c r="B8" s="288">
        <v>55</v>
      </c>
      <c r="C8" s="289"/>
      <c r="D8" s="289" t="s">
        <v>202</v>
      </c>
      <c r="E8" s="286">
        <v>153237.4</v>
      </c>
      <c r="F8" s="286">
        <v>153907.85</v>
      </c>
      <c r="G8" s="286">
        <v>153735.85999999999</v>
      </c>
      <c r="H8" s="273">
        <f t="shared" si="0"/>
        <v>1.0032528612466669</v>
      </c>
      <c r="I8" s="273">
        <f t="shared" si="1"/>
        <v>0.99888251314016785</v>
      </c>
    </row>
    <row r="9" spans="1:9" ht="25.5" customHeight="1" x14ac:dyDescent="0.25">
      <c r="A9" s="287"/>
      <c r="B9" s="288">
        <v>56</v>
      </c>
      <c r="C9" s="289"/>
      <c r="D9" s="289" t="s">
        <v>214</v>
      </c>
      <c r="E9" s="286">
        <v>0</v>
      </c>
      <c r="F9" s="286">
        <v>16119.45</v>
      </c>
      <c r="G9" s="286">
        <v>13034.86</v>
      </c>
      <c r="H9" s="273">
        <v>0</v>
      </c>
      <c r="I9" s="273">
        <f t="shared" si="1"/>
        <v>0.80864173405420159</v>
      </c>
    </row>
    <row r="10" spans="1:9" ht="25.5" customHeight="1" x14ac:dyDescent="0.25">
      <c r="A10" s="287"/>
      <c r="B10" s="288">
        <v>31</v>
      </c>
      <c r="C10" s="289"/>
      <c r="D10" s="289" t="s">
        <v>24</v>
      </c>
      <c r="E10" s="286">
        <v>66989.899999999994</v>
      </c>
      <c r="F10" s="286">
        <v>82491.5</v>
      </c>
      <c r="G10" s="286">
        <v>74225.31</v>
      </c>
      <c r="H10" s="273">
        <f t="shared" si="0"/>
        <v>1.1080074757538076</v>
      </c>
      <c r="I10" s="273">
        <f t="shared" si="1"/>
        <v>0.89979343326282102</v>
      </c>
    </row>
    <row r="11" spans="1:9" ht="25.5" customHeight="1" x14ac:dyDescent="0.25">
      <c r="A11" s="287"/>
      <c r="B11" s="288">
        <v>412</v>
      </c>
      <c r="C11" s="289"/>
      <c r="D11" s="289" t="s">
        <v>34</v>
      </c>
      <c r="E11" s="286">
        <v>19139.11</v>
      </c>
      <c r="F11" s="286">
        <v>41232.720000000001</v>
      </c>
      <c r="G11" s="286">
        <v>25177.03</v>
      </c>
      <c r="H11" s="273">
        <f t="shared" si="0"/>
        <v>1.3154754844922254</v>
      </c>
      <c r="I11" s="273">
        <f t="shared" si="1"/>
        <v>0.61060803167969513</v>
      </c>
    </row>
    <row r="12" spans="1:9" ht="25.5" customHeight="1" x14ac:dyDescent="0.25">
      <c r="A12" s="287"/>
      <c r="B12" s="288">
        <v>501</v>
      </c>
      <c r="C12" s="289"/>
      <c r="D12" s="289" t="s">
        <v>203</v>
      </c>
      <c r="E12" s="286">
        <v>1553760.48</v>
      </c>
      <c r="F12" s="286">
        <v>2122078.2799999998</v>
      </c>
      <c r="G12" s="286">
        <v>1786332.72</v>
      </c>
      <c r="H12" s="273">
        <f t="shared" si="0"/>
        <v>1.1496834570023302</v>
      </c>
      <c r="I12" s="273">
        <f t="shared" si="1"/>
        <v>0.84178455471491853</v>
      </c>
    </row>
    <row r="13" spans="1:9" ht="25.5" customHeight="1" x14ac:dyDescent="0.25">
      <c r="A13" s="287"/>
      <c r="B13" s="288">
        <v>501</v>
      </c>
      <c r="C13" s="289"/>
      <c r="D13" s="289" t="s">
        <v>252</v>
      </c>
      <c r="E13" s="286">
        <v>0</v>
      </c>
      <c r="F13" s="286">
        <v>2425</v>
      </c>
      <c r="G13" s="286">
        <v>2425</v>
      </c>
      <c r="H13" s="273">
        <v>0</v>
      </c>
      <c r="I13" s="273">
        <f t="shared" si="1"/>
        <v>1</v>
      </c>
    </row>
    <row r="14" spans="1:9" ht="25.5" customHeight="1" x14ac:dyDescent="0.25">
      <c r="A14" s="287"/>
      <c r="B14" s="288">
        <v>501</v>
      </c>
      <c r="C14" s="289"/>
      <c r="D14" s="289" t="s">
        <v>328</v>
      </c>
      <c r="E14" s="286">
        <v>0</v>
      </c>
      <c r="F14" s="286">
        <v>10665</v>
      </c>
      <c r="G14" s="286">
        <v>821</v>
      </c>
      <c r="H14" s="273">
        <v>0</v>
      </c>
      <c r="I14" s="273">
        <f t="shared" si="1"/>
        <v>7.6980778246601031E-2</v>
      </c>
    </row>
    <row r="15" spans="1:9" ht="25.5" customHeight="1" x14ac:dyDescent="0.25">
      <c r="A15" s="287"/>
      <c r="B15" s="288">
        <v>51</v>
      </c>
      <c r="C15" s="289"/>
      <c r="D15" s="289" t="s">
        <v>204</v>
      </c>
      <c r="E15" s="286">
        <v>159204.01</v>
      </c>
      <c r="F15" s="286">
        <v>69744.86</v>
      </c>
      <c r="G15" s="286">
        <v>69744.86</v>
      </c>
      <c r="H15" s="273">
        <f t="shared" si="0"/>
        <v>0.43808481959719481</v>
      </c>
      <c r="I15" s="273">
        <f t="shared" si="1"/>
        <v>1</v>
      </c>
    </row>
    <row r="16" spans="1:9" ht="25.5" customHeight="1" x14ac:dyDescent="0.25">
      <c r="A16" s="287"/>
      <c r="B16" s="288">
        <v>54</v>
      </c>
      <c r="C16" s="289"/>
      <c r="D16" s="289" t="s">
        <v>33</v>
      </c>
      <c r="E16" s="286">
        <v>12212.52</v>
      </c>
      <c r="F16" s="286">
        <v>9117</v>
      </c>
      <c r="G16" s="286">
        <v>9117</v>
      </c>
      <c r="H16" s="273">
        <f t="shared" si="0"/>
        <v>0.74652897190751788</v>
      </c>
      <c r="I16" s="273">
        <f t="shared" si="1"/>
        <v>1</v>
      </c>
    </row>
    <row r="17" spans="1:9" ht="25.5" customHeight="1" x14ac:dyDescent="0.25">
      <c r="A17" s="287"/>
      <c r="B17" s="288">
        <v>61</v>
      </c>
      <c r="C17" s="289"/>
      <c r="D17" s="289" t="s">
        <v>37</v>
      </c>
      <c r="E17" s="286">
        <v>0</v>
      </c>
      <c r="F17" s="286">
        <v>1000</v>
      </c>
      <c r="G17" s="286">
        <v>4103.62</v>
      </c>
      <c r="H17" s="273">
        <v>0</v>
      </c>
      <c r="I17" s="273">
        <f t="shared" si="1"/>
        <v>4.1036200000000003</v>
      </c>
    </row>
    <row r="18" spans="1:9" ht="25.5" customHeight="1" x14ac:dyDescent="0.25">
      <c r="A18" s="287"/>
      <c r="B18" s="288">
        <v>63</v>
      </c>
      <c r="C18" s="289"/>
      <c r="D18" s="289" t="s">
        <v>134</v>
      </c>
      <c r="E18" s="286">
        <v>1136.25</v>
      </c>
      <c r="F18" s="286">
        <v>0</v>
      </c>
      <c r="G18" s="286">
        <v>0</v>
      </c>
      <c r="H18" s="273">
        <f t="shared" si="0"/>
        <v>0</v>
      </c>
      <c r="I18" s="273">
        <v>0</v>
      </c>
    </row>
    <row r="19" spans="1:9" ht="25.5" customHeight="1" x14ac:dyDescent="0.25">
      <c r="A19" s="287"/>
      <c r="B19" s="288">
        <v>72</v>
      </c>
      <c r="C19" s="289"/>
      <c r="D19" s="289" t="s">
        <v>258</v>
      </c>
      <c r="E19" s="286">
        <v>0</v>
      </c>
      <c r="F19" s="286">
        <v>1010</v>
      </c>
      <c r="G19" s="286">
        <v>704.99</v>
      </c>
      <c r="H19" s="273">
        <v>0</v>
      </c>
      <c r="I19" s="273">
        <f t="shared" si="1"/>
        <v>0.69800990099009896</v>
      </c>
    </row>
    <row r="20" spans="1:9" ht="25.5" customHeight="1" x14ac:dyDescent="0.25">
      <c r="A20" s="287"/>
      <c r="B20" s="288">
        <v>92</v>
      </c>
      <c r="C20" s="289"/>
      <c r="D20" s="289" t="s">
        <v>238</v>
      </c>
      <c r="E20" s="286">
        <v>8153.96</v>
      </c>
      <c r="F20" s="286">
        <v>27010.49</v>
      </c>
      <c r="G20" s="286">
        <v>17115.759999999998</v>
      </c>
      <c r="H20" s="273">
        <f t="shared" si="0"/>
        <v>2.0990733336930765</v>
      </c>
      <c r="I20" s="273">
        <f t="shared" si="1"/>
        <v>0.63367084417942798</v>
      </c>
    </row>
    <row r="21" spans="1:9" ht="21.75" customHeight="1" x14ac:dyDescent="0.25">
      <c r="A21" s="121"/>
      <c r="B21" s="122"/>
      <c r="C21" s="123"/>
      <c r="D21" s="123" t="s">
        <v>340</v>
      </c>
      <c r="E21" s="124" t="s">
        <v>341</v>
      </c>
      <c r="F21" s="124" t="s">
        <v>342</v>
      </c>
      <c r="G21" s="124" t="s">
        <v>343</v>
      </c>
      <c r="H21" s="265" t="s">
        <v>344</v>
      </c>
      <c r="I21" s="265" t="s">
        <v>345</v>
      </c>
    </row>
    <row r="22" spans="1:9" ht="15.75" x14ac:dyDescent="0.25">
      <c r="A22" s="370" t="s">
        <v>49</v>
      </c>
      <c r="B22" s="371"/>
      <c r="C22" s="372"/>
      <c r="D22" s="10" t="s">
        <v>83</v>
      </c>
      <c r="E22" s="45"/>
      <c r="F22" s="45"/>
      <c r="G22" s="45"/>
      <c r="H22" s="265"/>
      <c r="I22" s="265"/>
    </row>
    <row r="23" spans="1:9" ht="25.5" x14ac:dyDescent="0.25">
      <c r="A23" s="373" t="s">
        <v>50</v>
      </c>
      <c r="B23" s="374"/>
      <c r="C23" s="375"/>
      <c r="D23" s="117" t="s">
        <v>82</v>
      </c>
      <c r="E23" s="52"/>
      <c r="F23" s="52"/>
      <c r="G23" s="52"/>
      <c r="H23" s="263"/>
      <c r="I23" s="263"/>
    </row>
    <row r="24" spans="1:9" x14ac:dyDescent="0.25">
      <c r="A24" s="379" t="s">
        <v>239</v>
      </c>
      <c r="B24" s="380"/>
      <c r="C24" s="381"/>
      <c r="D24" s="278" t="s">
        <v>51</v>
      </c>
      <c r="E24" s="272"/>
      <c r="F24" s="272"/>
      <c r="G24" s="272"/>
      <c r="H24" s="273"/>
      <c r="I24" s="273"/>
    </row>
    <row r="25" spans="1:9" x14ac:dyDescent="0.25">
      <c r="A25" s="283">
        <v>3</v>
      </c>
      <c r="B25" s="284"/>
      <c r="C25" s="285"/>
      <c r="D25" s="271" t="s">
        <v>13</v>
      </c>
      <c r="E25" s="272">
        <v>131496.20000000001</v>
      </c>
      <c r="F25" s="272">
        <v>131716.65</v>
      </c>
      <c r="G25" s="272">
        <v>131544.66</v>
      </c>
      <c r="H25" s="273">
        <f t="shared" si="0"/>
        <v>1.0003685277597374</v>
      </c>
      <c r="I25" s="273">
        <f t="shared" si="1"/>
        <v>0.99869424252742545</v>
      </c>
    </row>
    <row r="26" spans="1:9" x14ac:dyDescent="0.25">
      <c r="A26" s="70">
        <v>32</v>
      </c>
      <c r="B26" s="92"/>
      <c r="C26" s="93"/>
      <c r="D26" s="16" t="s">
        <v>23</v>
      </c>
      <c r="E26" s="43">
        <v>130446.2</v>
      </c>
      <c r="F26" s="232">
        <v>130466.65</v>
      </c>
      <c r="G26" s="232">
        <v>130296.02</v>
      </c>
      <c r="H26" s="263">
        <f t="shared" si="0"/>
        <v>0.99884872077530817</v>
      </c>
      <c r="I26" s="263">
        <f t="shared" si="1"/>
        <v>0.99869215619470575</v>
      </c>
    </row>
    <row r="27" spans="1:9" x14ac:dyDescent="0.25">
      <c r="A27" s="70">
        <v>321</v>
      </c>
      <c r="B27" s="92"/>
      <c r="C27" s="93"/>
      <c r="D27" s="16" t="s">
        <v>104</v>
      </c>
      <c r="E27" s="43">
        <v>43151.87</v>
      </c>
      <c r="F27" s="245">
        <v>43371.97</v>
      </c>
      <c r="G27" s="245">
        <v>43909.54</v>
      </c>
      <c r="H27" s="263">
        <f t="shared" si="0"/>
        <v>1.017558219377283</v>
      </c>
      <c r="I27" s="263">
        <f t="shared" si="1"/>
        <v>1.0123944104913842</v>
      </c>
    </row>
    <row r="28" spans="1:9" x14ac:dyDescent="0.25">
      <c r="A28" s="71">
        <v>3211</v>
      </c>
      <c r="B28" s="90"/>
      <c r="C28" s="91"/>
      <c r="D28" s="9" t="s">
        <v>52</v>
      </c>
      <c r="E28" s="14">
        <v>2800</v>
      </c>
      <c r="F28" s="244">
        <v>6938.52</v>
      </c>
      <c r="G28" s="244">
        <v>8046.62</v>
      </c>
      <c r="H28" s="263">
        <f t="shared" si="0"/>
        <v>2.873792857142857</v>
      </c>
      <c r="I28" s="263">
        <f t="shared" si="1"/>
        <v>1.1597026455209467</v>
      </c>
    </row>
    <row r="29" spans="1:9" ht="26.25" x14ac:dyDescent="0.25">
      <c r="A29" s="23">
        <v>3212</v>
      </c>
      <c r="B29" s="21"/>
      <c r="C29" s="22"/>
      <c r="D29" s="25" t="s">
        <v>62</v>
      </c>
      <c r="E29" s="14">
        <v>39871.67</v>
      </c>
      <c r="F29" s="244">
        <v>35371.67</v>
      </c>
      <c r="G29" s="244">
        <v>35371.67</v>
      </c>
      <c r="H29" s="263">
        <f t="shared" si="0"/>
        <v>0.88713791020040045</v>
      </c>
      <c r="I29" s="263">
        <f t="shared" si="1"/>
        <v>1</v>
      </c>
    </row>
    <row r="30" spans="1:9" x14ac:dyDescent="0.25">
      <c r="A30" s="23">
        <v>3213</v>
      </c>
      <c r="B30" s="21"/>
      <c r="C30" s="22"/>
      <c r="D30" s="25" t="s">
        <v>63</v>
      </c>
      <c r="E30" s="14">
        <v>480.2</v>
      </c>
      <c r="F30" s="244">
        <v>1061.78</v>
      </c>
      <c r="G30" s="244">
        <v>491.25</v>
      </c>
      <c r="H30" s="263">
        <f t="shared" si="0"/>
        <v>1.0230112453144524</v>
      </c>
      <c r="I30" s="263">
        <f t="shared" si="1"/>
        <v>0.4626664657461998</v>
      </c>
    </row>
    <row r="31" spans="1:9" ht="26.25" x14ac:dyDescent="0.25">
      <c r="A31" s="23">
        <v>3214</v>
      </c>
      <c r="B31" s="21"/>
      <c r="C31" s="22"/>
      <c r="D31" s="25" t="s">
        <v>64</v>
      </c>
      <c r="E31" s="14">
        <v>0</v>
      </c>
      <c r="F31" s="244">
        <v>0</v>
      </c>
      <c r="G31" s="244">
        <v>0</v>
      </c>
      <c r="H31" s="263">
        <v>0</v>
      </c>
      <c r="I31" s="263">
        <v>0</v>
      </c>
    </row>
    <row r="32" spans="1:9" x14ac:dyDescent="0.25">
      <c r="A32" s="24">
        <v>322</v>
      </c>
      <c r="B32" s="21"/>
      <c r="C32" s="22"/>
      <c r="D32" s="26" t="s">
        <v>53</v>
      </c>
      <c r="E32" s="43">
        <v>57675.79</v>
      </c>
      <c r="F32" s="245">
        <v>53921.68</v>
      </c>
      <c r="G32" s="245">
        <v>54218.59</v>
      </c>
      <c r="H32" s="263">
        <f t="shared" si="0"/>
        <v>0.94005803821672829</v>
      </c>
      <c r="I32" s="263">
        <f t="shared" si="1"/>
        <v>1.0055063195360381</v>
      </c>
    </row>
    <row r="33" spans="1:12" ht="26.25" x14ac:dyDescent="0.25">
      <c r="A33" s="23">
        <v>3221</v>
      </c>
      <c r="B33" s="21"/>
      <c r="C33" s="22"/>
      <c r="D33" s="25" t="s">
        <v>65</v>
      </c>
      <c r="E33" s="14">
        <v>11281.35</v>
      </c>
      <c r="F33" s="244">
        <v>10150</v>
      </c>
      <c r="G33" s="244">
        <v>9013.31</v>
      </c>
      <c r="H33" s="263">
        <f t="shared" si="0"/>
        <v>0.79895668514849727</v>
      </c>
      <c r="I33" s="263">
        <f t="shared" si="1"/>
        <v>0.88801083743842357</v>
      </c>
      <c r="J33" s="226"/>
    </row>
    <row r="34" spans="1:12" x14ac:dyDescent="0.25">
      <c r="A34" s="23">
        <v>3222</v>
      </c>
      <c r="B34" s="21"/>
      <c r="C34" s="22"/>
      <c r="D34" s="25" t="s">
        <v>54</v>
      </c>
      <c r="E34" s="14">
        <v>0</v>
      </c>
      <c r="F34" s="244">
        <v>0</v>
      </c>
      <c r="G34" s="244">
        <v>0</v>
      </c>
      <c r="H34" s="263">
        <v>0</v>
      </c>
      <c r="I34" s="263">
        <v>0</v>
      </c>
      <c r="J34" s="228"/>
      <c r="K34" s="236"/>
    </row>
    <row r="35" spans="1:12" x14ac:dyDescent="0.25">
      <c r="A35" s="23">
        <v>3223</v>
      </c>
      <c r="B35" s="21"/>
      <c r="C35" s="22"/>
      <c r="D35" s="25" t="s">
        <v>55</v>
      </c>
      <c r="E35" s="14">
        <v>39871.68</v>
      </c>
      <c r="F35" s="244">
        <v>39871.68</v>
      </c>
      <c r="G35" s="244">
        <v>42234.86</v>
      </c>
      <c r="H35" s="263">
        <f t="shared" si="0"/>
        <v>1.0592696369954815</v>
      </c>
      <c r="I35" s="263">
        <f t="shared" si="1"/>
        <v>1.0592696369954815</v>
      </c>
      <c r="J35" s="238"/>
      <c r="K35" s="234"/>
    </row>
    <row r="36" spans="1:12" ht="26.25" x14ac:dyDescent="0.25">
      <c r="A36" s="23">
        <v>3224</v>
      </c>
      <c r="B36" s="21"/>
      <c r="C36" s="22"/>
      <c r="D36" s="25" t="s">
        <v>66</v>
      </c>
      <c r="E36" s="14">
        <v>3160.98</v>
      </c>
      <c r="F36" s="244">
        <v>3200</v>
      </c>
      <c r="G36" s="244">
        <v>2271.84</v>
      </c>
      <c r="H36" s="263">
        <f t="shared" si="0"/>
        <v>0.71871381660118072</v>
      </c>
      <c r="I36" s="263">
        <f t="shared" si="1"/>
        <v>0.70995000000000008</v>
      </c>
      <c r="J36" s="235"/>
    </row>
    <row r="37" spans="1:12" x14ac:dyDescent="0.25">
      <c r="A37" s="23">
        <v>3225</v>
      </c>
      <c r="B37" s="21"/>
      <c r="C37" s="22"/>
      <c r="D37" s="25" t="s">
        <v>228</v>
      </c>
      <c r="E37" s="14">
        <v>1353.35</v>
      </c>
      <c r="F37" s="244">
        <v>700</v>
      </c>
      <c r="G37" s="244">
        <v>698.58</v>
      </c>
      <c r="H37" s="263">
        <f t="shared" si="0"/>
        <v>0.51618576125909787</v>
      </c>
      <c r="I37" s="263">
        <f t="shared" si="1"/>
        <v>0.99797142857142862</v>
      </c>
      <c r="J37" s="226"/>
    </row>
    <row r="38" spans="1:12" x14ac:dyDescent="0.25">
      <c r="A38" s="23">
        <v>3227</v>
      </c>
      <c r="B38" s="21"/>
      <c r="C38" s="22"/>
      <c r="D38" s="25" t="s">
        <v>67</v>
      </c>
      <c r="E38" s="14">
        <v>2008.43</v>
      </c>
      <c r="F38" s="244">
        <v>0</v>
      </c>
      <c r="G38" s="244">
        <v>0</v>
      </c>
      <c r="H38" s="263">
        <f t="shared" si="0"/>
        <v>0</v>
      </c>
      <c r="I38" s="263">
        <v>0</v>
      </c>
      <c r="J38" s="226"/>
    </row>
    <row r="39" spans="1:12" x14ac:dyDescent="0.25">
      <c r="A39" s="24">
        <v>323</v>
      </c>
      <c r="B39" s="21"/>
      <c r="C39" s="22"/>
      <c r="D39" s="26" t="s">
        <v>56</v>
      </c>
      <c r="E39" s="43">
        <v>27451.73</v>
      </c>
      <c r="F39" s="245">
        <v>29614.41</v>
      </c>
      <c r="G39" s="245">
        <v>28898.12</v>
      </c>
      <c r="H39" s="263">
        <f t="shared" si="0"/>
        <v>1.0526884826566485</v>
      </c>
      <c r="I39" s="263">
        <f t="shared" si="1"/>
        <v>0.97581278843644015</v>
      </c>
    </row>
    <row r="40" spans="1:12" ht="26.25" x14ac:dyDescent="0.25">
      <c r="A40" s="23">
        <v>3231</v>
      </c>
      <c r="B40" s="21"/>
      <c r="C40" s="22"/>
      <c r="D40" s="25" t="s">
        <v>229</v>
      </c>
      <c r="E40" s="14">
        <v>2067.25</v>
      </c>
      <c r="F40" s="244">
        <v>2100</v>
      </c>
      <c r="G40" s="244">
        <v>1946.58</v>
      </c>
      <c r="H40" s="263">
        <f t="shared" si="0"/>
        <v>0.94162776635627032</v>
      </c>
      <c r="I40" s="263">
        <f t="shared" si="1"/>
        <v>0.92694285714285707</v>
      </c>
      <c r="J40" s="228"/>
    </row>
    <row r="41" spans="1:12" ht="26.25" x14ac:dyDescent="0.25">
      <c r="A41" s="23">
        <v>3232</v>
      </c>
      <c r="B41" s="21"/>
      <c r="C41" s="22"/>
      <c r="D41" s="25" t="s">
        <v>68</v>
      </c>
      <c r="E41" s="14">
        <v>5175.55</v>
      </c>
      <c r="F41" s="244">
        <v>6000</v>
      </c>
      <c r="G41" s="244">
        <v>6000</v>
      </c>
      <c r="H41" s="263">
        <f t="shared" si="0"/>
        <v>1.1592970795374404</v>
      </c>
      <c r="I41" s="263">
        <f t="shared" si="1"/>
        <v>1</v>
      </c>
      <c r="K41" s="235"/>
    </row>
    <row r="42" spans="1:12" x14ac:dyDescent="0.25">
      <c r="A42" s="23">
        <v>3233</v>
      </c>
      <c r="B42" s="21"/>
      <c r="C42" s="22"/>
      <c r="D42" s="25" t="s">
        <v>57</v>
      </c>
      <c r="E42" s="14">
        <v>270</v>
      </c>
      <c r="F42" s="244">
        <v>270</v>
      </c>
      <c r="G42" s="244">
        <v>117.01</v>
      </c>
      <c r="H42" s="263">
        <f t="shared" si="0"/>
        <v>0.43337037037037041</v>
      </c>
      <c r="I42" s="263">
        <f t="shared" si="1"/>
        <v>0.43337037037037041</v>
      </c>
      <c r="J42" s="225"/>
      <c r="K42" s="236"/>
      <c r="L42" s="226"/>
    </row>
    <row r="43" spans="1:12" x14ac:dyDescent="0.25">
      <c r="A43" s="23">
        <v>3234</v>
      </c>
      <c r="B43" s="21"/>
      <c r="C43" s="22"/>
      <c r="D43" s="25" t="s">
        <v>69</v>
      </c>
      <c r="E43" s="14">
        <v>7417.23</v>
      </c>
      <c r="F43" s="244">
        <v>8820</v>
      </c>
      <c r="G43" s="244">
        <v>9497.33</v>
      </c>
      <c r="H43" s="263">
        <f t="shared" si="0"/>
        <v>1.2804416203892828</v>
      </c>
      <c r="I43" s="263">
        <f t="shared" si="1"/>
        <v>1.0767947845804988</v>
      </c>
      <c r="J43" s="229"/>
      <c r="K43" s="233"/>
      <c r="L43" s="226"/>
    </row>
    <row r="44" spans="1:12" x14ac:dyDescent="0.25">
      <c r="A44" s="23">
        <v>3235</v>
      </c>
      <c r="B44" s="21"/>
      <c r="C44" s="22"/>
      <c r="D44" s="25" t="s">
        <v>58</v>
      </c>
      <c r="E44" s="14">
        <v>4130</v>
      </c>
      <c r="F44" s="244">
        <v>4350</v>
      </c>
      <c r="G44" s="244">
        <v>4293.12</v>
      </c>
      <c r="H44" s="263">
        <f t="shared" si="0"/>
        <v>1.0394963680387408</v>
      </c>
      <c r="I44" s="263">
        <f t="shared" si="1"/>
        <v>0.98692413793103451</v>
      </c>
      <c r="J44" s="229"/>
      <c r="K44" s="235"/>
    </row>
    <row r="45" spans="1:12" x14ac:dyDescent="0.25">
      <c r="A45" s="23">
        <v>3236</v>
      </c>
      <c r="B45" s="21"/>
      <c r="C45" s="22"/>
      <c r="D45" s="25" t="s">
        <v>70</v>
      </c>
      <c r="E45" s="14">
        <v>3315.34</v>
      </c>
      <c r="F45" s="244">
        <v>3349.92</v>
      </c>
      <c r="G45" s="244">
        <v>2580</v>
      </c>
      <c r="H45" s="263">
        <f t="shared" si="0"/>
        <v>0.77820072752719172</v>
      </c>
      <c r="I45" s="263">
        <f t="shared" si="1"/>
        <v>0.77016764579452646</v>
      </c>
      <c r="J45" s="237"/>
      <c r="K45" s="226"/>
    </row>
    <row r="46" spans="1:12" x14ac:dyDescent="0.25">
      <c r="A46" s="23">
        <v>3237</v>
      </c>
      <c r="B46" s="21"/>
      <c r="C46" s="22"/>
      <c r="D46" s="25" t="s">
        <v>71</v>
      </c>
      <c r="E46" s="14">
        <v>2868.01</v>
      </c>
      <c r="F46" s="244">
        <v>2524.4899999999998</v>
      </c>
      <c r="G46" s="244">
        <v>2337.83</v>
      </c>
      <c r="H46" s="263">
        <f t="shared" si="0"/>
        <v>0.81514011457421687</v>
      </c>
      <c r="I46" s="263">
        <f t="shared" si="1"/>
        <v>0.92606031317216553</v>
      </c>
      <c r="J46" s="221"/>
    </row>
    <row r="47" spans="1:12" x14ac:dyDescent="0.25">
      <c r="A47" s="23">
        <v>3238</v>
      </c>
      <c r="B47" s="21"/>
      <c r="C47" s="22"/>
      <c r="D47" s="25" t="s">
        <v>60</v>
      </c>
      <c r="E47" s="14">
        <v>2208.34</v>
      </c>
      <c r="F47" s="244">
        <v>2200</v>
      </c>
      <c r="G47" s="244">
        <v>2126.25</v>
      </c>
      <c r="H47" s="263">
        <f t="shared" si="0"/>
        <v>0.96282728203084667</v>
      </c>
      <c r="I47" s="263">
        <f t="shared" si="1"/>
        <v>0.96647727272727268</v>
      </c>
      <c r="J47" s="228"/>
    </row>
    <row r="48" spans="1:12" x14ac:dyDescent="0.25">
      <c r="A48" s="23">
        <v>3239</v>
      </c>
      <c r="B48" s="21"/>
      <c r="C48" s="22"/>
      <c r="D48" s="25" t="s">
        <v>61</v>
      </c>
      <c r="E48" s="14">
        <v>0</v>
      </c>
      <c r="F48" s="244">
        <v>0</v>
      </c>
      <c r="G48" s="244">
        <v>0</v>
      </c>
      <c r="H48" s="263">
        <v>0</v>
      </c>
      <c r="I48" s="263">
        <v>0</v>
      </c>
    </row>
    <row r="49" spans="1:10" ht="26.25" x14ac:dyDescent="0.25">
      <c r="A49" s="24">
        <v>329</v>
      </c>
      <c r="B49" s="21"/>
      <c r="C49" s="22"/>
      <c r="D49" s="26" t="s">
        <v>72</v>
      </c>
      <c r="E49" s="43">
        <v>2166.8200000000002</v>
      </c>
      <c r="F49" s="245">
        <v>3558.59</v>
      </c>
      <c r="G49" s="245">
        <v>3269.77</v>
      </c>
      <c r="H49" s="263">
        <f t="shared" si="0"/>
        <v>1.5090178233540394</v>
      </c>
      <c r="I49" s="263">
        <f t="shared" si="1"/>
        <v>0.91883864114719593</v>
      </c>
    </row>
    <row r="50" spans="1:10" x14ac:dyDescent="0.25">
      <c r="A50" s="23">
        <v>3292</v>
      </c>
      <c r="B50" s="21"/>
      <c r="C50" s="22"/>
      <c r="D50" s="25" t="s">
        <v>73</v>
      </c>
      <c r="E50" s="14">
        <v>1340.9</v>
      </c>
      <c r="F50" s="244">
        <v>2749.92</v>
      </c>
      <c r="G50" s="244">
        <v>2749.9</v>
      </c>
      <c r="H50" s="263">
        <f t="shared" si="0"/>
        <v>2.0507867849951524</v>
      </c>
      <c r="I50" s="263">
        <f t="shared" si="1"/>
        <v>0.99999272706115083</v>
      </c>
      <c r="J50" s="226"/>
    </row>
    <row r="51" spans="1:10" x14ac:dyDescent="0.25">
      <c r="A51" s="23">
        <v>3293</v>
      </c>
      <c r="B51" s="21"/>
      <c r="C51" s="22"/>
      <c r="D51" s="25" t="s">
        <v>74</v>
      </c>
      <c r="E51" s="14">
        <v>657.32</v>
      </c>
      <c r="F51" s="244">
        <v>645.49</v>
      </c>
      <c r="G51" s="244">
        <v>356.69</v>
      </c>
      <c r="H51" s="263">
        <f t="shared" si="0"/>
        <v>0.54264285279620272</v>
      </c>
      <c r="I51" s="263">
        <f t="shared" si="1"/>
        <v>0.55258795643619574</v>
      </c>
    </row>
    <row r="52" spans="1:10" x14ac:dyDescent="0.25">
      <c r="A52" s="23">
        <v>3294</v>
      </c>
      <c r="B52" s="21"/>
      <c r="C52" s="22"/>
      <c r="D52" s="25" t="s">
        <v>75</v>
      </c>
      <c r="E52" s="14">
        <v>0</v>
      </c>
      <c r="F52" s="244">
        <v>33.18</v>
      </c>
      <c r="G52" s="244">
        <v>33.18</v>
      </c>
      <c r="H52" s="263">
        <v>0</v>
      </c>
      <c r="I52" s="263">
        <f t="shared" si="1"/>
        <v>1</v>
      </c>
      <c r="J52" s="226"/>
    </row>
    <row r="53" spans="1:10" x14ac:dyDescent="0.25">
      <c r="A53" s="23">
        <v>3295</v>
      </c>
      <c r="B53" s="21"/>
      <c r="C53" s="22"/>
      <c r="D53" s="25" t="s">
        <v>76</v>
      </c>
      <c r="E53" s="14">
        <v>168.6</v>
      </c>
      <c r="F53" s="244">
        <v>130</v>
      </c>
      <c r="G53" s="244">
        <v>130</v>
      </c>
      <c r="H53" s="263">
        <f t="shared" si="0"/>
        <v>0.77105575326215903</v>
      </c>
      <c r="I53" s="263">
        <f t="shared" si="1"/>
        <v>1</v>
      </c>
      <c r="J53" s="226"/>
    </row>
    <row r="54" spans="1:10" ht="26.25" x14ac:dyDescent="0.25">
      <c r="A54" s="23">
        <v>3299</v>
      </c>
      <c r="B54" s="21"/>
      <c r="C54" s="22"/>
      <c r="D54" s="25" t="s">
        <v>72</v>
      </c>
      <c r="E54" s="14">
        <v>0</v>
      </c>
      <c r="F54" s="244">
        <v>0</v>
      </c>
      <c r="G54" s="244">
        <v>0</v>
      </c>
      <c r="H54" s="263">
        <v>0</v>
      </c>
      <c r="I54" s="263">
        <v>0</v>
      </c>
    </row>
    <row r="55" spans="1:10" x14ac:dyDescent="0.25">
      <c r="A55" s="24">
        <v>34</v>
      </c>
      <c r="B55" s="21"/>
      <c r="C55" s="22"/>
      <c r="D55" s="26" t="s">
        <v>77</v>
      </c>
      <c r="E55" s="43">
        <v>1050</v>
      </c>
      <c r="F55" s="245">
        <v>1250</v>
      </c>
      <c r="G55" s="245">
        <v>1248.6400000000001</v>
      </c>
      <c r="H55" s="263">
        <f t="shared" si="0"/>
        <v>1.1891809523809524</v>
      </c>
      <c r="I55" s="263">
        <f t="shared" si="1"/>
        <v>0.99891200000000013</v>
      </c>
    </row>
    <row r="56" spans="1:10" x14ac:dyDescent="0.25">
      <c r="A56" s="24">
        <v>343</v>
      </c>
      <c r="B56" s="21"/>
      <c r="C56" s="22"/>
      <c r="D56" s="26" t="s">
        <v>78</v>
      </c>
      <c r="E56" s="43">
        <v>1050</v>
      </c>
      <c r="F56" s="245">
        <v>1250</v>
      </c>
      <c r="G56" s="245">
        <v>1248.6400000000001</v>
      </c>
      <c r="H56" s="263">
        <f t="shared" si="0"/>
        <v>1.1891809523809524</v>
      </c>
      <c r="I56" s="263">
        <f t="shared" si="1"/>
        <v>0.99891200000000013</v>
      </c>
    </row>
    <row r="57" spans="1:10" ht="26.25" x14ac:dyDescent="0.25">
      <c r="A57" s="23">
        <v>3431</v>
      </c>
      <c r="B57" s="21"/>
      <c r="C57" s="22"/>
      <c r="D57" s="25" t="s">
        <v>79</v>
      </c>
      <c r="E57" s="14">
        <v>1050</v>
      </c>
      <c r="F57" s="244">
        <v>1250</v>
      </c>
      <c r="G57" s="244">
        <v>1248.6400000000001</v>
      </c>
      <c r="H57" s="263">
        <f t="shared" si="0"/>
        <v>1.1891809523809524</v>
      </c>
      <c r="I57" s="263">
        <f t="shared" si="1"/>
        <v>0.99891200000000013</v>
      </c>
      <c r="J57" s="227"/>
    </row>
    <row r="58" spans="1:10" x14ac:dyDescent="0.25">
      <c r="A58" s="23">
        <v>3433</v>
      </c>
      <c r="B58" s="21"/>
      <c r="C58" s="22"/>
      <c r="D58" s="25" t="s">
        <v>80</v>
      </c>
      <c r="E58" s="14">
        <v>0</v>
      </c>
      <c r="F58" s="244">
        <v>0</v>
      </c>
      <c r="G58" s="244">
        <v>0</v>
      </c>
      <c r="H58" s="263">
        <v>0</v>
      </c>
      <c r="I58" s="263">
        <v>0</v>
      </c>
    </row>
    <row r="59" spans="1:10" x14ac:dyDescent="0.25">
      <c r="A59" s="23"/>
      <c r="B59" s="38"/>
      <c r="C59" s="39"/>
      <c r="D59" s="28"/>
      <c r="E59" s="14"/>
      <c r="F59" s="224"/>
      <c r="G59" s="244"/>
      <c r="H59" s="263"/>
      <c r="I59" s="263"/>
    </row>
    <row r="60" spans="1:10" x14ac:dyDescent="0.25">
      <c r="A60" s="379" t="s">
        <v>240</v>
      </c>
      <c r="B60" s="380"/>
      <c r="C60" s="381"/>
      <c r="D60" s="274" t="s">
        <v>161</v>
      </c>
      <c r="E60" s="268">
        <v>0</v>
      </c>
      <c r="F60" s="281">
        <v>7119.45</v>
      </c>
      <c r="G60" s="281">
        <v>5286.86</v>
      </c>
      <c r="H60" s="273">
        <v>0</v>
      </c>
      <c r="I60" s="273">
        <f t="shared" si="1"/>
        <v>0.74259388014523586</v>
      </c>
    </row>
    <row r="61" spans="1:10" x14ac:dyDescent="0.25">
      <c r="A61" s="24">
        <v>3</v>
      </c>
      <c r="B61" s="60"/>
      <c r="C61" s="39"/>
      <c r="D61" s="35" t="s">
        <v>13</v>
      </c>
      <c r="E61" s="43">
        <v>0</v>
      </c>
      <c r="F61" s="245">
        <v>7119.45</v>
      </c>
      <c r="G61" s="245">
        <v>5286.86</v>
      </c>
      <c r="H61" s="263">
        <v>0</v>
      </c>
      <c r="I61" s="263">
        <f t="shared" si="1"/>
        <v>0.74259388014523586</v>
      </c>
    </row>
    <row r="62" spans="1:10" x14ac:dyDescent="0.25">
      <c r="A62" s="24">
        <v>32</v>
      </c>
      <c r="B62" s="60"/>
      <c r="C62" s="39"/>
      <c r="D62" s="35" t="s">
        <v>23</v>
      </c>
      <c r="E62" s="43">
        <v>0</v>
      </c>
      <c r="F62" s="245">
        <v>7119.45</v>
      </c>
      <c r="G62" s="245">
        <v>5286.86</v>
      </c>
      <c r="H62" s="263">
        <v>0</v>
      </c>
      <c r="I62" s="263">
        <f t="shared" si="1"/>
        <v>0.74259388014523586</v>
      </c>
    </row>
    <row r="63" spans="1:10" x14ac:dyDescent="0.25">
      <c r="A63" s="24">
        <v>321</v>
      </c>
      <c r="B63" s="38"/>
      <c r="C63" s="39"/>
      <c r="D63" s="35" t="s">
        <v>104</v>
      </c>
      <c r="E63" s="43">
        <v>0</v>
      </c>
      <c r="F63" s="245">
        <v>7119.45</v>
      </c>
      <c r="G63" s="245">
        <v>5286.86</v>
      </c>
      <c r="H63" s="263">
        <v>0</v>
      </c>
      <c r="I63" s="263">
        <f t="shared" si="1"/>
        <v>0.74259388014523586</v>
      </c>
    </row>
    <row r="64" spans="1:10" x14ac:dyDescent="0.25">
      <c r="A64" s="23">
        <v>3211</v>
      </c>
      <c r="B64" s="57"/>
      <c r="C64" s="58"/>
      <c r="D64" s="63" t="s">
        <v>105</v>
      </c>
      <c r="E64" s="14">
        <v>0</v>
      </c>
      <c r="F64" s="244">
        <v>0</v>
      </c>
      <c r="G64" s="244">
        <v>0</v>
      </c>
      <c r="H64" s="263">
        <v>0</v>
      </c>
      <c r="I64" s="263">
        <v>0</v>
      </c>
      <c r="J64" s="228"/>
    </row>
    <row r="65" spans="1:9" ht="26.25" x14ac:dyDescent="0.25">
      <c r="A65" s="23">
        <v>3212</v>
      </c>
      <c r="B65" s="38"/>
      <c r="C65" s="39"/>
      <c r="D65" s="25" t="s">
        <v>62</v>
      </c>
      <c r="E65" s="14">
        <v>0</v>
      </c>
      <c r="F65" s="244">
        <v>7119.45</v>
      </c>
      <c r="G65" s="244">
        <v>5286.86</v>
      </c>
      <c r="H65" s="263">
        <v>0</v>
      </c>
      <c r="I65" s="263">
        <f t="shared" si="1"/>
        <v>0.74259388014523586</v>
      </c>
    </row>
    <row r="66" spans="1:9" x14ac:dyDescent="0.25">
      <c r="A66" s="24">
        <v>322</v>
      </c>
      <c r="B66" s="38"/>
      <c r="C66" s="39"/>
      <c r="D66" s="26" t="s">
        <v>53</v>
      </c>
      <c r="E66" s="43">
        <v>0</v>
      </c>
      <c r="F66" s="245">
        <v>0</v>
      </c>
      <c r="G66" s="245">
        <v>0</v>
      </c>
      <c r="H66" s="263">
        <v>0</v>
      </c>
      <c r="I66" s="263">
        <v>0</v>
      </c>
    </row>
    <row r="67" spans="1:9" ht="26.25" x14ac:dyDescent="0.25">
      <c r="A67" s="23">
        <v>3221</v>
      </c>
      <c r="B67" s="38"/>
      <c r="C67" s="39"/>
      <c r="D67" s="25" t="s">
        <v>65</v>
      </c>
      <c r="E67" s="14">
        <v>0</v>
      </c>
      <c r="F67" s="230">
        <v>0</v>
      </c>
      <c r="G67" s="230">
        <v>0</v>
      </c>
      <c r="H67" s="263">
        <v>0</v>
      </c>
      <c r="I67" s="263">
        <v>0</v>
      </c>
    </row>
    <row r="68" spans="1:9" x14ac:dyDescent="0.25">
      <c r="A68" s="20">
        <v>3223</v>
      </c>
      <c r="B68" s="21"/>
      <c r="C68" s="22"/>
      <c r="D68" s="25" t="s">
        <v>55</v>
      </c>
      <c r="E68" s="14">
        <v>0</v>
      </c>
      <c r="F68" s="14">
        <v>0</v>
      </c>
      <c r="G68" s="14">
        <v>0</v>
      </c>
      <c r="H68" s="263">
        <v>0</v>
      </c>
      <c r="I68" s="263">
        <v>0</v>
      </c>
    </row>
    <row r="69" spans="1:9" x14ac:dyDescent="0.25">
      <c r="A69" s="49">
        <v>3225</v>
      </c>
      <c r="B69" s="50"/>
      <c r="C69" s="51"/>
      <c r="D69" s="28" t="s">
        <v>230</v>
      </c>
      <c r="E69" s="14">
        <v>0</v>
      </c>
      <c r="F69" s="14">
        <v>0</v>
      </c>
      <c r="G69" s="14">
        <v>0</v>
      </c>
      <c r="H69" s="263">
        <v>0</v>
      </c>
      <c r="I69" s="263">
        <v>0</v>
      </c>
    </row>
    <row r="70" spans="1:9" x14ac:dyDescent="0.25">
      <c r="A70" s="59">
        <v>323</v>
      </c>
      <c r="B70" s="57"/>
      <c r="C70" s="58"/>
      <c r="D70" s="53" t="s">
        <v>56</v>
      </c>
      <c r="E70" s="43">
        <v>0</v>
      </c>
      <c r="F70" s="43">
        <v>0</v>
      </c>
      <c r="G70" s="43">
        <v>0</v>
      </c>
      <c r="H70" s="263">
        <v>0</v>
      </c>
      <c r="I70" s="263">
        <v>0</v>
      </c>
    </row>
    <row r="71" spans="1:9" x14ac:dyDescent="0.25">
      <c r="A71" s="56">
        <v>3234</v>
      </c>
      <c r="B71" s="57"/>
      <c r="C71" s="58"/>
      <c r="D71" s="28" t="s">
        <v>157</v>
      </c>
      <c r="E71" s="14">
        <v>0</v>
      </c>
      <c r="F71" s="14">
        <v>0</v>
      </c>
      <c r="G71" s="14">
        <v>0</v>
      </c>
      <c r="H71" s="263">
        <v>0</v>
      </c>
      <c r="I71" s="263">
        <v>0</v>
      </c>
    </row>
    <row r="72" spans="1:9" x14ac:dyDescent="0.25">
      <c r="A72" s="85">
        <v>3237</v>
      </c>
      <c r="B72" s="86"/>
      <c r="C72" s="87"/>
      <c r="D72" s="28" t="s">
        <v>71</v>
      </c>
      <c r="E72" s="14">
        <v>0</v>
      </c>
      <c r="F72" s="14">
        <v>0</v>
      </c>
      <c r="G72" s="14">
        <v>0</v>
      </c>
      <c r="H72" s="263">
        <v>0</v>
      </c>
      <c r="I72" s="263">
        <v>0</v>
      </c>
    </row>
    <row r="73" spans="1:9" ht="25.5" x14ac:dyDescent="0.25">
      <c r="A73" s="373" t="s">
        <v>108</v>
      </c>
      <c r="B73" s="374"/>
      <c r="C73" s="375"/>
      <c r="D73" s="117" t="s">
        <v>195</v>
      </c>
      <c r="E73" s="52"/>
      <c r="F73" s="52"/>
      <c r="G73" s="52"/>
      <c r="H73" s="263"/>
      <c r="I73" s="263"/>
    </row>
    <row r="74" spans="1:9" x14ac:dyDescent="0.25">
      <c r="A74" s="382" t="s">
        <v>129</v>
      </c>
      <c r="B74" s="383"/>
      <c r="C74" s="384"/>
      <c r="D74" s="271" t="s">
        <v>166</v>
      </c>
      <c r="E74" s="268">
        <v>33414.17</v>
      </c>
      <c r="F74" s="268">
        <v>15725</v>
      </c>
      <c r="G74" s="268">
        <v>15258.2</v>
      </c>
      <c r="H74" s="273">
        <f t="shared" ref="H74:H129" si="2">AVERAGE(G74/E74)</f>
        <v>0.4566386057172751</v>
      </c>
      <c r="I74" s="273">
        <f t="shared" ref="I74:I129" si="3">AVERAGE(G74/F74)</f>
        <v>0.97031478537360893</v>
      </c>
    </row>
    <row r="75" spans="1:9" x14ac:dyDescent="0.25">
      <c r="A75" s="364" t="s">
        <v>196</v>
      </c>
      <c r="B75" s="365"/>
      <c r="C75" s="366"/>
      <c r="D75" s="103" t="s">
        <v>192</v>
      </c>
      <c r="E75" s="14"/>
      <c r="F75" s="14"/>
      <c r="G75" s="14"/>
      <c r="H75" s="263"/>
      <c r="I75" s="263"/>
    </row>
    <row r="76" spans="1:9" x14ac:dyDescent="0.25">
      <c r="A76" s="59">
        <v>3</v>
      </c>
      <c r="B76" s="88"/>
      <c r="C76" s="89"/>
      <c r="D76" s="104" t="s">
        <v>13</v>
      </c>
      <c r="E76" s="43">
        <v>33414.17</v>
      </c>
      <c r="F76" s="43">
        <v>15725</v>
      </c>
      <c r="G76" s="43">
        <v>15258.2</v>
      </c>
      <c r="H76" s="263">
        <f t="shared" si="2"/>
        <v>0.4566386057172751</v>
      </c>
      <c r="I76" s="263">
        <f t="shared" si="3"/>
        <v>0.97031478537360893</v>
      </c>
    </row>
    <row r="77" spans="1:9" x14ac:dyDescent="0.25">
      <c r="A77" s="59">
        <v>32</v>
      </c>
      <c r="B77" s="88"/>
      <c r="C77" s="89"/>
      <c r="D77" s="104" t="s">
        <v>23</v>
      </c>
      <c r="E77" s="43">
        <v>27178.23</v>
      </c>
      <c r="F77" s="43">
        <v>15725</v>
      </c>
      <c r="G77" s="43">
        <v>15258.2</v>
      </c>
      <c r="H77" s="263">
        <f t="shared" si="2"/>
        <v>0.56141257175320103</v>
      </c>
      <c r="I77" s="263">
        <f t="shared" si="3"/>
        <v>0.97031478537360893</v>
      </c>
    </row>
    <row r="78" spans="1:9" x14ac:dyDescent="0.25">
      <c r="A78" s="59">
        <v>321</v>
      </c>
      <c r="B78" s="88"/>
      <c r="C78" s="89"/>
      <c r="D78" s="143" t="s">
        <v>104</v>
      </c>
      <c r="E78" s="43">
        <v>10037.790000000001</v>
      </c>
      <c r="F78" s="43">
        <v>0</v>
      </c>
      <c r="G78" s="43">
        <v>0</v>
      </c>
      <c r="H78" s="263">
        <f t="shared" si="2"/>
        <v>0</v>
      </c>
      <c r="I78" s="263">
        <v>0</v>
      </c>
    </row>
    <row r="79" spans="1:9" x14ac:dyDescent="0.25">
      <c r="A79" s="145">
        <v>3211</v>
      </c>
      <c r="B79" s="146"/>
      <c r="C79" s="147"/>
      <c r="D79" s="144" t="s">
        <v>105</v>
      </c>
      <c r="E79" s="14">
        <v>2519.64</v>
      </c>
      <c r="F79" s="14">
        <v>0</v>
      </c>
      <c r="G79" s="14">
        <v>0</v>
      </c>
      <c r="H79" s="263">
        <f t="shared" si="2"/>
        <v>0</v>
      </c>
      <c r="I79" s="263">
        <v>0</v>
      </c>
    </row>
    <row r="80" spans="1:9" ht="26.25" x14ac:dyDescent="0.25">
      <c r="A80" s="145">
        <v>3212</v>
      </c>
      <c r="B80" s="146"/>
      <c r="C80" s="147"/>
      <c r="D80" s="25" t="s">
        <v>62</v>
      </c>
      <c r="E80" s="14">
        <v>7518.15</v>
      </c>
      <c r="F80" s="14">
        <v>0</v>
      </c>
      <c r="G80" s="14">
        <v>0</v>
      </c>
      <c r="H80" s="263">
        <f t="shared" si="2"/>
        <v>0</v>
      </c>
      <c r="I80" s="263">
        <v>0</v>
      </c>
    </row>
    <row r="81" spans="1:9" x14ac:dyDescent="0.25">
      <c r="A81" s="59">
        <v>322</v>
      </c>
      <c r="B81" s="88"/>
      <c r="C81" s="89"/>
      <c r="D81" s="26" t="s">
        <v>53</v>
      </c>
      <c r="E81" s="43">
        <v>17090.439999999999</v>
      </c>
      <c r="F81" s="43">
        <v>10000</v>
      </c>
      <c r="G81" s="43">
        <v>10000</v>
      </c>
      <c r="H81" s="263">
        <f t="shared" si="2"/>
        <v>0.58512244272236413</v>
      </c>
      <c r="I81" s="263">
        <f t="shared" si="3"/>
        <v>1</v>
      </c>
    </row>
    <row r="82" spans="1:9" x14ac:dyDescent="0.25">
      <c r="A82" s="145">
        <v>3223</v>
      </c>
      <c r="B82" s="146"/>
      <c r="C82" s="147"/>
      <c r="D82" s="25" t="s">
        <v>55</v>
      </c>
      <c r="E82" s="14">
        <v>17090.439999999999</v>
      </c>
      <c r="F82" s="14">
        <v>10000</v>
      </c>
      <c r="G82" s="14">
        <v>10000</v>
      </c>
      <c r="H82" s="263">
        <f t="shared" si="2"/>
        <v>0.58512244272236413</v>
      </c>
      <c r="I82" s="263">
        <f t="shared" si="3"/>
        <v>1</v>
      </c>
    </row>
    <row r="83" spans="1:9" x14ac:dyDescent="0.25">
      <c r="A83" s="59">
        <v>323</v>
      </c>
      <c r="B83" s="88"/>
      <c r="C83" s="89"/>
      <c r="D83" s="53" t="s">
        <v>56</v>
      </c>
      <c r="E83" s="43">
        <v>50</v>
      </c>
      <c r="F83" s="43">
        <v>5725</v>
      </c>
      <c r="G83" s="43">
        <v>5258.2</v>
      </c>
      <c r="H83" s="263">
        <f t="shared" si="2"/>
        <v>105.164</v>
      </c>
      <c r="I83" s="263">
        <f t="shared" si="3"/>
        <v>0.91846288209606985</v>
      </c>
    </row>
    <row r="84" spans="1:9" ht="26.25" x14ac:dyDescent="0.25">
      <c r="A84" s="105">
        <v>3231</v>
      </c>
      <c r="B84" s="106"/>
      <c r="C84" s="107"/>
      <c r="D84" s="25" t="s">
        <v>229</v>
      </c>
      <c r="E84" s="14">
        <v>0</v>
      </c>
      <c r="F84" s="14">
        <v>600</v>
      </c>
      <c r="G84" s="14">
        <v>350</v>
      </c>
      <c r="H84" s="263">
        <v>0</v>
      </c>
      <c r="I84" s="263">
        <f t="shared" si="3"/>
        <v>0.58333333333333337</v>
      </c>
    </row>
    <row r="85" spans="1:9" x14ac:dyDescent="0.25">
      <c r="A85" s="105">
        <v>3236</v>
      </c>
      <c r="B85" s="106"/>
      <c r="C85" s="107"/>
      <c r="D85" s="25" t="s">
        <v>70</v>
      </c>
      <c r="E85" s="14">
        <v>50</v>
      </c>
      <c r="F85" s="14">
        <v>150</v>
      </c>
      <c r="G85" s="14">
        <v>0</v>
      </c>
      <c r="H85" s="263">
        <f t="shared" si="2"/>
        <v>0</v>
      </c>
      <c r="I85" s="263">
        <f t="shared" si="3"/>
        <v>0</v>
      </c>
    </row>
    <row r="86" spans="1:9" x14ac:dyDescent="0.25">
      <c r="A86" s="177">
        <v>3237</v>
      </c>
      <c r="B86" s="178"/>
      <c r="C86" s="179"/>
      <c r="D86" s="28" t="s">
        <v>71</v>
      </c>
      <c r="E86" s="14">
        <v>0</v>
      </c>
      <c r="F86" s="14">
        <v>4975</v>
      </c>
      <c r="G86" s="14">
        <v>4908.2</v>
      </c>
      <c r="H86" s="263">
        <v>0</v>
      </c>
      <c r="I86" s="263">
        <f t="shared" si="3"/>
        <v>0.98657286432160796</v>
      </c>
    </row>
    <row r="87" spans="1:9" x14ac:dyDescent="0.25">
      <c r="A87" s="59">
        <v>38</v>
      </c>
      <c r="B87" s="88"/>
      <c r="C87" s="89"/>
      <c r="D87" s="53" t="s">
        <v>218</v>
      </c>
      <c r="E87" s="43">
        <v>6235.94</v>
      </c>
      <c r="F87" s="43">
        <v>0</v>
      </c>
      <c r="G87" s="43" t="s">
        <v>336</v>
      </c>
      <c r="H87" s="263">
        <v>0</v>
      </c>
      <c r="I87" s="263">
        <v>0</v>
      </c>
    </row>
    <row r="88" spans="1:9" x14ac:dyDescent="0.25">
      <c r="A88" s="59">
        <v>383</v>
      </c>
      <c r="B88" s="88"/>
      <c r="C88" s="89"/>
      <c r="D88" s="53" t="s">
        <v>220</v>
      </c>
      <c r="E88" s="43">
        <v>6235.94</v>
      </c>
      <c r="F88" s="43">
        <v>0</v>
      </c>
      <c r="G88" s="43">
        <v>0</v>
      </c>
      <c r="H88" s="263">
        <f t="shared" si="2"/>
        <v>0</v>
      </c>
      <c r="I88" s="263">
        <v>0</v>
      </c>
    </row>
    <row r="89" spans="1:9" ht="26.25" x14ac:dyDescent="0.25">
      <c r="A89" s="112">
        <v>3834</v>
      </c>
      <c r="B89" s="113"/>
      <c r="C89" s="114"/>
      <c r="D89" s="28" t="s">
        <v>219</v>
      </c>
      <c r="E89" s="14">
        <v>6235.94</v>
      </c>
      <c r="F89" s="14">
        <v>0</v>
      </c>
      <c r="G89" s="14">
        <v>0</v>
      </c>
      <c r="H89" s="263">
        <f t="shared" si="2"/>
        <v>0</v>
      </c>
      <c r="I89" s="263">
        <v>0</v>
      </c>
    </row>
    <row r="90" spans="1:9" x14ac:dyDescent="0.25">
      <c r="A90" s="105"/>
      <c r="B90" s="106"/>
      <c r="C90" s="107"/>
      <c r="D90" s="28"/>
      <c r="E90" s="14"/>
      <c r="F90" s="14"/>
      <c r="G90" s="14"/>
      <c r="H90" s="263"/>
      <c r="I90" s="263"/>
    </row>
    <row r="91" spans="1:9" x14ac:dyDescent="0.25">
      <c r="A91" s="370" t="s">
        <v>49</v>
      </c>
      <c r="B91" s="371"/>
      <c r="C91" s="372"/>
      <c r="D91" s="16" t="s">
        <v>83</v>
      </c>
      <c r="E91" s="14"/>
      <c r="F91" s="14"/>
      <c r="G91" s="14"/>
      <c r="H91" s="263"/>
      <c r="I91" s="263"/>
    </row>
    <row r="92" spans="1:9" ht="24.75" customHeight="1" x14ac:dyDescent="0.25">
      <c r="A92" s="373" t="s">
        <v>84</v>
      </c>
      <c r="B92" s="374"/>
      <c r="C92" s="375"/>
      <c r="D92" s="110" t="s">
        <v>85</v>
      </c>
      <c r="E92" s="52"/>
      <c r="F92" s="52"/>
      <c r="G92" s="52"/>
      <c r="H92" s="263"/>
      <c r="I92" s="263"/>
    </row>
    <row r="93" spans="1:9" ht="15" customHeight="1" x14ac:dyDescent="0.25">
      <c r="A93" s="367" t="s">
        <v>239</v>
      </c>
      <c r="B93" s="368"/>
      <c r="C93" s="369"/>
      <c r="D93" s="120" t="s">
        <v>39</v>
      </c>
      <c r="E93" s="52"/>
      <c r="F93" s="52"/>
      <c r="G93" s="52"/>
      <c r="H93" s="263"/>
      <c r="I93" s="263"/>
    </row>
    <row r="94" spans="1:9" ht="25.5" x14ac:dyDescent="0.25">
      <c r="A94" s="30">
        <v>4</v>
      </c>
      <c r="B94" s="29"/>
      <c r="C94" s="27"/>
      <c r="D94" s="16" t="s">
        <v>15</v>
      </c>
      <c r="E94" s="14">
        <v>0</v>
      </c>
      <c r="F94" s="14">
        <v>0</v>
      </c>
      <c r="G94" s="14">
        <v>0</v>
      </c>
      <c r="H94" s="263">
        <v>0</v>
      </c>
      <c r="I94" s="263">
        <v>0</v>
      </c>
    </row>
    <row r="95" spans="1:9" ht="38.25" x14ac:dyDescent="0.25">
      <c r="A95" s="30">
        <v>42</v>
      </c>
      <c r="B95" s="29"/>
      <c r="C95" s="27"/>
      <c r="D95" s="16" t="s">
        <v>31</v>
      </c>
      <c r="E95" s="14">
        <v>0</v>
      </c>
      <c r="F95" s="14">
        <v>0</v>
      </c>
      <c r="G95" s="14">
        <v>0</v>
      </c>
      <c r="H95" s="263">
        <v>0</v>
      </c>
      <c r="I95" s="263">
        <v>0</v>
      </c>
    </row>
    <row r="96" spans="1:9" x14ac:dyDescent="0.25">
      <c r="A96" s="24">
        <v>422</v>
      </c>
      <c r="B96" s="18"/>
      <c r="C96" s="19"/>
      <c r="D96" s="25" t="s">
        <v>86</v>
      </c>
      <c r="E96" s="14">
        <v>0</v>
      </c>
      <c r="F96" s="14">
        <v>0</v>
      </c>
      <c r="G96" s="14">
        <v>0</v>
      </c>
      <c r="H96" s="263">
        <v>0</v>
      </c>
      <c r="I96" s="263">
        <v>0</v>
      </c>
    </row>
    <row r="97" spans="1:9" x14ac:dyDescent="0.25">
      <c r="A97" s="23">
        <v>4221</v>
      </c>
      <c r="B97" s="18"/>
      <c r="C97" s="19"/>
      <c r="D97" s="25" t="s">
        <v>90</v>
      </c>
      <c r="E97" s="14">
        <v>0</v>
      </c>
      <c r="F97" s="14">
        <v>0</v>
      </c>
      <c r="G97" s="14">
        <v>0</v>
      </c>
      <c r="H97" s="263">
        <v>0</v>
      </c>
      <c r="I97" s="263">
        <v>0</v>
      </c>
    </row>
    <row r="98" spans="1:9" x14ac:dyDescent="0.25">
      <c r="A98" s="23">
        <v>4225</v>
      </c>
      <c r="B98" s="18"/>
      <c r="C98" s="19"/>
      <c r="D98" s="25" t="s">
        <v>232</v>
      </c>
      <c r="E98" s="14">
        <v>0</v>
      </c>
      <c r="F98" s="14">
        <v>0</v>
      </c>
      <c r="G98" s="14">
        <v>0</v>
      </c>
      <c r="H98" s="263">
        <v>0</v>
      </c>
      <c r="I98" s="263">
        <v>0</v>
      </c>
    </row>
    <row r="99" spans="1:9" ht="26.25" x14ac:dyDescent="0.25">
      <c r="A99" s="23">
        <v>4227</v>
      </c>
      <c r="B99" s="18"/>
      <c r="C99" s="19"/>
      <c r="D99" s="25" t="s">
        <v>87</v>
      </c>
      <c r="E99" s="14">
        <v>0</v>
      </c>
      <c r="F99" s="14">
        <v>0</v>
      </c>
      <c r="G99" s="14">
        <v>0</v>
      </c>
      <c r="H99" s="263">
        <v>0</v>
      </c>
      <c r="I99" s="263">
        <v>0</v>
      </c>
    </row>
    <row r="100" spans="1:9" x14ac:dyDescent="0.25">
      <c r="A100" s="24">
        <v>423</v>
      </c>
      <c r="B100" s="18"/>
      <c r="C100" s="19"/>
      <c r="D100" s="25" t="s">
        <v>88</v>
      </c>
      <c r="E100" s="14">
        <v>0</v>
      </c>
      <c r="F100" s="14">
        <v>0</v>
      </c>
      <c r="G100" s="14">
        <v>0</v>
      </c>
      <c r="H100" s="263">
        <v>0</v>
      </c>
      <c r="I100" s="263">
        <v>0</v>
      </c>
    </row>
    <row r="101" spans="1:9" ht="26.25" x14ac:dyDescent="0.25">
      <c r="A101" s="23">
        <v>4231</v>
      </c>
      <c r="B101" s="18"/>
      <c r="C101" s="19"/>
      <c r="D101" s="25" t="s">
        <v>93</v>
      </c>
      <c r="E101" s="14">
        <v>0</v>
      </c>
      <c r="F101" s="14">
        <v>0</v>
      </c>
      <c r="G101" s="14">
        <v>0</v>
      </c>
      <c r="H101" s="263">
        <v>0</v>
      </c>
      <c r="I101" s="263">
        <v>0</v>
      </c>
    </row>
    <row r="102" spans="1:9" ht="26.25" x14ac:dyDescent="0.25">
      <c r="A102" s="24">
        <v>45</v>
      </c>
      <c r="B102" s="18"/>
      <c r="C102" s="19"/>
      <c r="D102" s="25" t="s">
        <v>89</v>
      </c>
      <c r="E102" s="14">
        <v>0</v>
      </c>
      <c r="F102" s="14">
        <v>0</v>
      </c>
      <c r="G102" s="14">
        <v>0</v>
      </c>
      <c r="H102" s="263">
        <v>0</v>
      </c>
      <c r="I102" s="263">
        <v>0</v>
      </c>
    </row>
    <row r="103" spans="1:9" ht="26.25" x14ac:dyDescent="0.25">
      <c r="A103" s="24">
        <v>451</v>
      </c>
      <c r="B103" s="18"/>
      <c r="C103" s="19"/>
      <c r="D103" s="25" t="s">
        <v>91</v>
      </c>
      <c r="E103" s="14">
        <v>0</v>
      </c>
      <c r="F103" s="14">
        <v>0</v>
      </c>
      <c r="G103" s="14">
        <v>0</v>
      </c>
      <c r="H103" s="263">
        <v>0</v>
      </c>
      <c r="I103" s="263">
        <v>0</v>
      </c>
    </row>
    <row r="104" spans="1:9" ht="26.25" x14ac:dyDescent="0.25">
      <c r="A104" s="23">
        <v>4511</v>
      </c>
      <c r="B104" s="18"/>
      <c r="C104" s="19"/>
      <c r="D104" s="25" t="s">
        <v>92</v>
      </c>
      <c r="E104" s="14">
        <v>0</v>
      </c>
      <c r="F104" s="14">
        <v>0</v>
      </c>
      <c r="G104" s="14">
        <v>0</v>
      </c>
      <c r="H104" s="263">
        <v>0</v>
      </c>
      <c r="I104" s="263">
        <v>0</v>
      </c>
    </row>
    <row r="105" spans="1:9" x14ac:dyDescent="0.25">
      <c r="A105" s="23"/>
      <c r="B105" s="41"/>
      <c r="C105" s="42"/>
      <c r="D105" s="28"/>
      <c r="E105" s="14"/>
      <c r="F105" s="14"/>
      <c r="G105" s="14"/>
      <c r="H105" s="263"/>
      <c r="I105" s="263"/>
    </row>
    <row r="106" spans="1:9" x14ac:dyDescent="0.25">
      <c r="A106" s="379" t="s">
        <v>240</v>
      </c>
      <c r="B106" s="380"/>
      <c r="C106" s="381"/>
      <c r="D106" s="274" t="s">
        <v>161</v>
      </c>
      <c r="E106" s="272">
        <v>0</v>
      </c>
      <c r="F106" s="272">
        <v>9000</v>
      </c>
      <c r="G106" s="272">
        <v>7748</v>
      </c>
      <c r="H106" s="273">
        <v>0</v>
      </c>
      <c r="I106" s="273">
        <f t="shared" si="3"/>
        <v>0.86088888888888893</v>
      </c>
    </row>
    <row r="107" spans="1:9" ht="25.5" x14ac:dyDescent="0.25">
      <c r="A107" s="24">
        <v>4</v>
      </c>
      <c r="B107" s="61"/>
      <c r="C107" s="42"/>
      <c r="D107" s="35" t="s">
        <v>15</v>
      </c>
      <c r="E107" s="43">
        <v>0</v>
      </c>
      <c r="F107" s="43">
        <v>9000</v>
      </c>
      <c r="G107" s="43">
        <v>7748</v>
      </c>
      <c r="H107" s="263">
        <v>0</v>
      </c>
      <c r="I107" s="263">
        <f t="shared" si="3"/>
        <v>0.86088888888888893</v>
      </c>
    </row>
    <row r="108" spans="1:9" ht="38.25" x14ac:dyDescent="0.25">
      <c r="A108" s="24">
        <v>42</v>
      </c>
      <c r="B108" s="61"/>
      <c r="C108" s="42"/>
      <c r="D108" s="35" t="s">
        <v>31</v>
      </c>
      <c r="E108" s="43">
        <v>0</v>
      </c>
      <c r="F108" s="43">
        <v>9000</v>
      </c>
      <c r="G108" s="43">
        <v>7748</v>
      </c>
      <c r="H108" s="263">
        <v>0</v>
      </c>
      <c r="I108" s="263">
        <f t="shared" si="3"/>
        <v>0.86088888888888893</v>
      </c>
    </row>
    <row r="109" spans="1:9" x14ac:dyDescent="0.25">
      <c r="A109" s="24">
        <v>422</v>
      </c>
      <c r="B109" s="61"/>
      <c r="C109" s="42"/>
      <c r="D109" s="25" t="s">
        <v>86</v>
      </c>
      <c r="E109" s="43">
        <v>0</v>
      </c>
      <c r="F109" s="43">
        <v>9000</v>
      </c>
      <c r="G109" s="43">
        <v>7748</v>
      </c>
      <c r="H109" s="263">
        <v>0</v>
      </c>
      <c r="I109" s="263">
        <f t="shared" si="3"/>
        <v>0.86088888888888893</v>
      </c>
    </row>
    <row r="110" spans="1:9" x14ac:dyDescent="0.25">
      <c r="A110" s="23">
        <v>4221</v>
      </c>
      <c r="B110" s="41"/>
      <c r="C110" s="42"/>
      <c r="D110" s="25" t="s">
        <v>90</v>
      </c>
      <c r="E110" s="14">
        <v>0</v>
      </c>
      <c r="F110" s="14">
        <v>7748</v>
      </c>
      <c r="G110" s="14">
        <v>7748</v>
      </c>
      <c r="H110" s="263">
        <v>0</v>
      </c>
      <c r="I110" s="263">
        <f t="shared" si="3"/>
        <v>1</v>
      </c>
    </row>
    <row r="111" spans="1:9" x14ac:dyDescent="0.25">
      <c r="A111" s="23">
        <v>4225</v>
      </c>
      <c r="B111" s="41"/>
      <c r="C111" s="42"/>
      <c r="D111" s="28" t="s">
        <v>232</v>
      </c>
      <c r="E111" s="14">
        <v>0</v>
      </c>
      <c r="F111" s="14">
        <v>0</v>
      </c>
      <c r="G111" s="14">
        <v>0</v>
      </c>
      <c r="H111" s="263">
        <v>0</v>
      </c>
      <c r="I111" s="263">
        <v>0</v>
      </c>
    </row>
    <row r="112" spans="1:9" ht="26.25" x14ac:dyDescent="0.25">
      <c r="A112" s="23">
        <v>4227</v>
      </c>
      <c r="B112" s="18"/>
      <c r="C112" s="19"/>
      <c r="D112" s="28" t="s">
        <v>186</v>
      </c>
      <c r="E112" s="14">
        <v>0</v>
      </c>
      <c r="F112" s="14">
        <v>1252</v>
      </c>
      <c r="G112" s="14">
        <v>0</v>
      </c>
      <c r="H112" s="263">
        <v>0</v>
      </c>
      <c r="I112" s="263">
        <f t="shared" si="3"/>
        <v>0</v>
      </c>
    </row>
    <row r="113" spans="1:10" x14ac:dyDescent="0.25">
      <c r="A113" s="370" t="s">
        <v>49</v>
      </c>
      <c r="B113" s="371"/>
      <c r="C113" s="372"/>
      <c r="D113" s="16" t="s">
        <v>83</v>
      </c>
      <c r="E113" s="14"/>
      <c r="F113" s="14"/>
      <c r="G113" s="14"/>
      <c r="H113" s="263"/>
      <c r="I113" s="263"/>
    </row>
    <row r="114" spans="1:10" x14ac:dyDescent="0.25">
      <c r="A114" s="373" t="s">
        <v>244</v>
      </c>
      <c r="B114" s="374"/>
      <c r="C114" s="375"/>
      <c r="D114" s="117" t="s">
        <v>94</v>
      </c>
      <c r="E114" s="52"/>
      <c r="F114" s="52"/>
      <c r="G114" s="52"/>
      <c r="H114" s="263"/>
      <c r="I114" s="263"/>
    </row>
    <row r="115" spans="1:10" x14ac:dyDescent="0.25">
      <c r="A115" s="379" t="s">
        <v>239</v>
      </c>
      <c r="B115" s="380"/>
      <c r="C115" s="381"/>
      <c r="D115" s="278" t="s">
        <v>51</v>
      </c>
      <c r="E115" s="268">
        <v>21741.200000000001</v>
      </c>
      <c r="F115" s="268">
        <v>22191.200000000001</v>
      </c>
      <c r="G115" s="268">
        <v>22191.200000000001</v>
      </c>
      <c r="H115" s="273">
        <f t="shared" si="2"/>
        <v>1.0206980295475871</v>
      </c>
      <c r="I115" s="273">
        <f t="shared" si="3"/>
        <v>1</v>
      </c>
    </row>
    <row r="116" spans="1:10" x14ac:dyDescent="0.25">
      <c r="A116" s="32">
        <v>3</v>
      </c>
      <c r="B116" s="36"/>
      <c r="C116" s="37"/>
      <c r="D116" s="35" t="s">
        <v>13</v>
      </c>
      <c r="E116" s="14">
        <v>21741.200000000001</v>
      </c>
      <c r="F116" s="14">
        <v>22191.200000000001</v>
      </c>
      <c r="G116" s="14">
        <v>22191.200000000001</v>
      </c>
      <c r="H116" s="263">
        <f t="shared" si="2"/>
        <v>1.0206980295475871</v>
      </c>
      <c r="I116" s="263">
        <f t="shared" si="3"/>
        <v>1</v>
      </c>
      <c r="J116" s="246"/>
    </row>
    <row r="117" spans="1:10" x14ac:dyDescent="0.25">
      <c r="A117" s="32">
        <v>32</v>
      </c>
      <c r="B117" s="36"/>
      <c r="C117" s="37"/>
      <c r="D117" s="35" t="s">
        <v>23</v>
      </c>
      <c r="E117" s="43">
        <v>21741.200000000001</v>
      </c>
      <c r="F117" s="43">
        <v>22191.200000000001</v>
      </c>
      <c r="G117" s="43">
        <v>22191.200000000001</v>
      </c>
      <c r="H117" s="263">
        <f t="shared" si="2"/>
        <v>1.0206980295475871</v>
      </c>
      <c r="I117" s="263">
        <f t="shared" si="3"/>
        <v>1</v>
      </c>
      <c r="J117" s="246"/>
    </row>
    <row r="118" spans="1:10" x14ac:dyDescent="0.25">
      <c r="A118" s="24">
        <v>322</v>
      </c>
      <c r="B118" s="18"/>
      <c r="C118" s="19"/>
      <c r="D118" s="26" t="s">
        <v>53</v>
      </c>
      <c r="E118" s="43">
        <v>15845.64</v>
      </c>
      <c r="F118" s="43">
        <v>16757.77</v>
      </c>
      <c r="G118" s="43">
        <v>17863.53</v>
      </c>
      <c r="H118" s="263">
        <f t="shared" si="2"/>
        <v>1.127346702310541</v>
      </c>
      <c r="I118" s="263">
        <f t="shared" si="3"/>
        <v>1.0659849132670993</v>
      </c>
      <c r="J118" s="247"/>
    </row>
    <row r="119" spans="1:10" ht="26.25" x14ac:dyDescent="0.25">
      <c r="A119" s="23">
        <v>3221</v>
      </c>
      <c r="B119" s="18"/>
      <c r="C119" s="19"/>
      <c r="D119" s="25" t="s">
        <v>65</v>
      </c>
      <c r="E119" s="14">
        <v>1320.49</v>
      </c>
      <c r="F119" s="14">
        <v>1561.78</v>
      </c>
      <c r="G119" s="14">
        <v>1206.9100000000001</v>
      </c>
      <c r="H119" s="263">
        <f t="shared" si="2"/>
        <v>0.91398647471771843</v>
      </c>
      <c r="I119" s="263">
        <f t="shared" si="3"/>
        <v>0.7727784963311094</v>
      </c>
      <c r="J119" s="246"/>
    </row>
    <row r="120" spans="1:10" x14ac:dyDescent="0.25">
      <c r="A120" s="23">
        <v>3222</v>
      </c>
      <c r="B120" s="18"/>
      <c r="C120" s="19"/>
      <c r="D120" s="25" t="s">
        <v>54</v>
      </c>
      <c r="E120" s="14">
        <v>7746.98</v>
      </c>
      <c r="F120" s="14">
        <v>7030.09</v>
      </c>
      <c r="G120" s="14">
        <v>7030.09</v>
      </c>
      <c r="H120" s="263">
        <f t="shared" si="2"/>
        <v>0.90746200454886938</v>
      </c>
      <c r="I120" s="263">
        <f t="shared" si="3"/>
        <v>1</v>
      </c>
      <c r="J120" s="221"/>
    </row>
    <row r="121" spans="1:10" x14ac:dyDescent="0.25">
      <c r="A121" s="23">
        <v>3223</v>
      </c>
      <c r="B121" s="18"/>
      <c r="C121" s="19"/>
      <c r="D121" s="25" t="s">
        <v>55</v>
      </c>
      <c r="E121" s="14">
        <v>6410.27</v>
      </c>
      <c r="F121" s="14">
        <v>7650</v>
      </c>
      <c r="G121" s="14">
        <v>9156.83</v>
      </c>
      <c r="H121" s="263">
        <f t="shared" si="2"/>
        <v>1.4284624516596023</v>
      </c>
      <c r="I121" s="263">
        <f t="shared" si="3"/>
        <v>1.1969712418300653</v>
      </c>
      <c r="J121" s="221"/>
    </row>
    <row r="122" spans="1:10" ht="26.25" x14ac:dyDescent="0.25">
      <c r="A122" s="23">
        <v>3224</v>
      </c>
      <c r="B122" s="18"/>
      <c r="C122" s="19"/>
      <c r="D122" s="25" t="s">
        <v>66</v>
      </c>
      <c r="E122" s="14">
        <v>232.72</v>
      </c>
      <c r="F122" s="14">
        <v>232.72</v>
      </c>
      <c r="G122" s="14">
        <v>232.72</v>
      </c>
      <c r="H122" s="263">
        <f t="shared" si="2"/>
        <v>1</v>
      </c>
      <c r="I122" s="263">
        <f t="shared" si="3"/>
        <v>1</v>
      </c>
      <c r="J122" s="246"/>
    </row>
    <row r="123" spans="1:10" x14ac:dyDescent="0.25">
      <c r="A123" s="23">
        <v>3225</v>
      </c>
      <c r="B123" s="18"/>
      <c r="C123" s="19"/>
      <c r="D123" s="25" t="s">
        <v>228</v>
      </c>
      <c r="E123" s="14">
        <v>135.18</v>
      </c>
      <c r="F123" s="14">
        <v>283.18</v>
      </c>
      <c r="G123" s="14">
        <v>236.98</v>
      </c>
      <c r="H123" s="263">
        <f t="shared" si="2"/>
        <v>1.7530699807663854</v>
      </c>
      <c r="I123" s="263">
        <f t="shared" si="3"/>
        <v>0.83685288509075495</v>
      </c>
      <c r="J123" s="221"/>
    </row>
    <row r="124" spans="1:10" x14ac:dyDescent="0.25">
      <c r="A124" s="23">
        <v>3227</v>
      </c>
      <c r="B124" s="18"/>
      <c r="C124" s="19"/>
      <c r="D124" s="25" t="s">
        <v>67</v>
      </c>
      <c r="E124" s="14">
        <v>0</v>
      </c>
      <c r="F124" s="14">
        <v>0</v>
      </c>
      <c r="G124" s="14">
        <v>0</v>
      </c>
      <c r="H124" s="263">
        <v>0</v>
      </c>
      <c r="I124" s="263">
        <v>0</v>
      </c>
      <c r="J124" s="246"/>
    </row>
    <row r="125" spans="1:10" x14ac:dyDescent="0.25">
      <c r="A125" s="24">
        <v>323</v>
      </c>
      <c r="B125" s="18"/>
      <c r="C125" s="19"/>
      <c r="D125" s="26" t="s">
        <v>56</v>
      </c>
      <c r="E125" s="43">
        <v>5895.56</v>
      </c>
      <c r="F125" s="43">
        <v>5433.43</v>
      </c>
      <c r="G125" s="43">
        <v>4327.67</v>
      </c>
      <c r="H125" s="263">
        <f t="shared" si="2"/>
        <v>0.73405579792250431</v>
      </c>
      <c r="I125" s="263">
        <f t="shared" si="3"/>
        <v>0.7964895103093258</v>
      </c>
      <c r="J125" s="246"/>
    </row>
    <row r="126" spans="1:10" ht="26.25" x14ac:dyDescent="0.25">
      <c r="A126" s="23">
        <v>3231</v>
      </c>
      <c r="B126" s="18"/>
      <c r="C126" s="19"/>
      <c r="D126" s="25" t="s">
        <v>229</v>
      </c>
      <c r="E126" s="14">
        <v>146</v>
      </c>
      <c r="F126" s="14">
        <v>146</v>
      </c>
      <c r="G126" s="14">
        <v>146</v>
      </c>
      <c r="H126" s="263">
        <f t="shared" si="2"/>
        <v>1</v>
      </c>
      <c r="I126" s="263">
        <f t="shared" si="3"/>
        <v>1</v>
      </c>
    </row>
    <row r="127" spans="1:10" ht="26.25" x14ac:dyDescent="0.25">
      <c r="A127" s="23">
        <v>3232</v>
      </c>
      <c r="B127" s="18"/>
      <c r="C127" s="19"/>
      <c r="D127" s="25" t="s">
        <v>68</v>
      </c>
      <c r="E127" s="14">
        <v>1722.76</v>
      </c>
      <c r="F127" s="14">
        <v>1337.43</v>
      </c>
      <c r="G127" s="14">
        <v>1337.43</v>
      </c>
      <c r="H127" s="263">
        <f t="shared" si="2"/>
        <v>0.77632984281037409</v>
      </c>
      <c r="I127" s="263">
        <f t="shared" si="3"/>
        <v>1</v>
      </c>
    </row>
    <row r="128" spans="1:10" x14ac:dyDescent="0.25">
      <c r="A128" s="23">
        <v>3234</v>
      </c>
      <c r="B128" s="18"/>
      <c r="C128" s="19"/>
      <c r="D128" s="25" t="s">
        <v>69</v>
      </c>
      <c r="E128" s="14">
        <v>3776.8</v>
      </c>
      <c r="F128" s="14">
        <v>3700</v>
      </c>
      <c r="G128" s="14">
        <v>2594.2399999999998</v>
      </c>
      <c r="H128" s="263">
        <f t="shared" si="2"/>
        <v>0.68688837110781609</v>
      </c>
      <c r="I128" s="263">
        <f t="shared" si="3"/>
        <v>0.70114594594594593</v>
      </c>
    </row>
    <row r="129" spans="1:9" x14ac:dyDescent="0.25">
      <c r="A129" s="23">
        <v>3236</v>
      </c>
      <c r="B129" s="18"/>
      <c r="C129" s="19"/>
      <c r="D129" s="25" t="s">
        <v>70</v>
      </c>
      <c r="E129" s="14">
        <v>250</v>
      </c>
      <c r="F129" s="14">
        <v>250</v>
      </c>
      <c r="G129" s="14">
        <v>250</v>
      </c>
      <c r="H129" s="263">
        <f t="shared" si="2"/>
        <v>1</v>
      </c>
      <c r="I129" s="263">
        <f t="shared" si="3"/>
        <v>1</v>
      </c>
    </row>
    <row r="130" spans="1:9" x14ac:dyDescent="0.25">
      <c r="A130" s="23">
        <v>3237</v>
      </c>
      <c r="B130" s="18"/>
      <c r="C130" s="19"/>
      <c r="D130" s="25" t="s">
        <v>71</v>
      </c>
      <c r="E130" s="14">
        <v>0</v>
      </c>
      <c r="F130" s="14">
        <v>0</v>
      </c>
      <c r="G130" s="14">
        <v>0</v>
      </c>
      <c r="H130" s="263">
        <v>0</v>
      </c>
      <c r="I130" s="263">
        <v>0</v>
      </c>
    </row>
    <row r="131" spans="1:9" x14ac:dyDescent="0.25">
      <c r="A131" s="23">
        <v>3238</v>
      </c>
      <c r="B131" s="18"/>
      <c r="C131" s="19"/>
      <c r="D131" s="25" t="s">
        <v>60</v>
      </c>
      <c r="E131" s="14">
        <v>0</v>
      </c>
      <c r="F131" s="14">
        <v>0</v>
      </c>
      <c r="G131" s="14">
        <v>0</v>
      </c>
      <c r="H131" s="263">
        <v>0</v>
      </c>
      <c r="I131" s="263">
        <v>0</v>
      </c>
    </row>
    <row r="132" spans="1:9" x14ac:dyDescent="0.25">
      <c r="A132" s="23">
        <v>3239</v>
      </c>
      <c r="B132" s="18"/>
      <c r="C132" s="19"/>
      <c r="D132" s="25" t="s">
        <v>61</v>
      </c>
      <c r="E132" s="14">
        <v>0</v>
      </c>
      <c r="F132" s="14">
        <v>0</v>
      </c>
      <c r="G132" s="14">
        <v>0</v>
      </c>
      <c r="H132" s="263">
        <v>0</v>
      </c>
      <c r="I132" s="263">
        <v>0</v>
      </c>
    </row>
    <row r="133" spans="1:9" x14ac:dyDescent="0.25">
      <c r="A133" s="17"/>
      <c r="B133" s="18"/>
      <c r="C133" s="19"/>
      <c r="D133" s="19"/>
      <c r="E133" s="2"/>
      <c r="F133" s="2"/>
      <c r="G133" s="3"/>
      <c r="H133" s="263"/>
      <c r="I133" s="263"/>
    </row>
    <row r="134" spans="1:9" ht="25.5" x14ac:dyDescent="0.25">
      <c r="A134" s="370" t="s">
        <v>108</v>
      </c>
      <c r="B134" s="371"/>
      <c r="C134" s="372"/>
      <c r="D134" s="67" t="s">
        <v>195</v>
      </c>
      <c r="E134" s="2"/>
      <c r="F134" s="2"/>
      <c r="G134" s="3"/>
      <c r="H134" s="263"/>
      <c r="I134" s="263"/>
    </row>
    <row r="135" spans="1:9" ht="25.5" x14ac:dyDescent="0.25">
      <c r="A135" s="373" t="s">
        <v>113</v>
      </c>
      <c r="B135" s="374"/>
      <c r="C135" s="375"/>
      <c r="D135" s="117" t="s">
        <v>217</v>
      </c>
      <c r="E135" s="126"/>
      <c r="F135" s="126"/>
      <c r="G135" s="127"/>
      <c r="H135" s="263"/>
      <c r="I135" s="263"/>
    </row>
    <row r="136" spans="1:9" x14ac:dyDescent="0.25">
      <c r="A136" s="367" t="s">
        <v>196</v>
      </c>
      <c r="B136" s="368"/>
      <c r="C136" s="369"/>
      <c r="D136" s="120" t="s">
        <v>192</v>
      </c>
      <c r="E136" s="52">
        <v>0</v>
      </c>
      <c r="F136" s="52">
        <v>0</v>
      </c>
      <c r="G136" s="128">
        <v>0</v>
      </c>
      <c r="H136" s="263">
        <v>0</v>
      </c>
      <c r="I136" s="263">
        <v>0</v>
      </c>
    </row>
    <row r="137" spans="1:9" x14ac:dyDescent="0.25">
      <c r="A137" s="70">
        <v>3</v>
      </c>
      <c r="B137" s="66"/>
      <c r="C137" s="67"/>
      <c r="D137" s="67" t="s">
        <v>13</v>
      </c>
      <c r="E137" s="14">
        <v>0</v>
      </c>
      <c r="F137" s="14">
        <v>0</v>
      </c>
      <c r="G137" s="15">
        <v>0</v>
      </c>
      <c r="H137" s="263">
        <v>0</v>
      </c>
      <c r="I137" s="263">
        <v>0</v>
      </c>
    </row>
    <row r="138" spans="1:9" x14ac:dyDescent="0.25">
      <c r="A138" s="70">
        <v>31</v>
      </c>
      <c r="B138" s="66"/>
      <c r="C138" s="67"/>
      <c r="D138" s="26" t="s">
        <v>14</v>
      </c>
      <c r="E138" s="14">
        <v>0</v>
      </c>
      <c r="F138" s="14">
        <v>0</v>
      </c>
      <c r="G138" s="15">
        <v>0</v>
      </c>
      <c r="H138" s="263">
        <v>0</v>
      </c>
      <c r="I138" s="263">
        <v>0</v>
      </c>
    </row>
    <row r="139" spans="1:9" x14ac:dyDescent="0.25">
      <c r="A139" s="70">
        <v>311</v>
      </c>
      <c r="B139" s="66"/>
      <c r="C139" s="67"/>
      <c r="D139" s="26" t="s">
        <v>98</v>
      </c>
      <c r="E139" s="14">
        <v>0</v>
      </c>
      <c r="F139" s="14">
        <v>0</v>
      </c>
      <c r="G139" s="15">
        <v>0</v>
      </c>
      <c r="H139" s="263">
        <v>0</v>
      </c>
      <c r="I139" s="263">
        <v>0</v>
      </c>
    </row>
    <row r="140" spans="1:9" x14ac:dyDescent="0.25">
      <c r="A140" s="71">
        <v>3113</v>
      </c>
      <c r="B140" s="68"/>
      <c r="C140" s="69"/>
      <c r="D140" s="25" t="s">
        <v>100</v>
      </c>
      <c r="E140" s="14">
        <v>0</v>
      </c>
      <c r="F140" s="14">
        <v>0</v>
      </c>
      <c r="G140" s="15">
        <v>0</v>
      </c>
      <c r="H140" s="263">
        <v>0</v>
      </c>
      <c r="I140" s="263">
        <v>0</v>
      </c>
    </row>
    <row r="141" spans="1:9" x14ac:dyDescent="0.25">
      <c r="A141" s="70">
        <v>313</v>
      </c>
      <c r="B141" s="66"/>
      <c r="C141" s="67"/>
      <c r="D141" s="26" t="s">
        <v>102</v>
      </c>
      <c r="E141" s="14">
        <v>0</v>
      </c>
      <c r="F141" s="14">
        <v>0</v>
      </c>
      <c r="G141" s="15">
        <v>0</v>
      </c>
      <c r="H141" s="263">
        <v>0</v>
      </c>
      <c r="I141" s="263">
        <v>0</v>
      </c>
    </row>
    <row r="142" spans="1:9" ht="38.25" customHeight="1" x14ac:dyDescent="0.25">
      <c r="A142" s="382" t="s">
        <v>108</v>
      </c>
      <c r="B142" s="383"/>
      <c r="C142" s="384"/>
      <c r="D142" s="271" t="s">
        <v>223</v>
      </c>
      <c r="E142" s="268">
        <v>78847.289999999994</v>
      </c>
      <c r="F142" s="268">
        <v>96280.6</v>
      </c>
      <c r="G142" s="268">
        <v>83430.3</v>
      </c>
      <c r="H142" s="270">
        <f t="shared" ref="H142:H198" si="4">AVERAGE(G142/E142)</f>
        <v>1.0581251429186724</v>
      </c>
      <c r="I142" s="270">
        <f t="shared" ref="I142:I198" si="5">AVERAGE(G142/F142)</f>
        <v>0.86653282177302593</v>
      </c>
    </row>
    <row r="143" spans="1:9" x14ac:dyDescent="0.25">
      <c r="A143" s="370" t="s">
        <v>113</v>
      </c>
      <c r="B143" s="371"/>
      <c r="C143" s="372"/>
      <c r="D143" s="72" t="s">
        <v>24</v>
      </c>
      <c r="E143" s="14">
        <v>73453.27</v>
      </c>
      <c r="F143" s="14">
        <v>91770.6</v>
      </c>
      <c r="G143" s="14">
        <v>82725.31</v>
      </c>
      <c r="H143" s="270">
        <f t="shared" si="4"/>
        <v>1.1262304591749284</v>
      </c>
      <c r="I143" s="270">
        <f t="shared" si="5"/>
        <v>0.90143586290162636</v>
      </c>
    </row>
    <row r="144" spans="1:9" x14ac:dyDescent="0.25">
      <c r="A144" s="364" t="s">
        <v>114</v>
      </c>
      <c r="B144" s="365"/>
      <c r="C144" s="366"/>
      <c r="D144" s="74" t="s">
        <v>115</v>
      </c>
      <c r="E144" s="14"/>
      <c r="F144" s="14"/>
      <c r="G144" s="14"/>
      <c r="H144" s="263"/>
      <c r="I144" s="263"/>
    </row>
    <row r="145" spans="1:9" x14ac:dyDescent="0.25">
      <c r="A145" s="24">
        <v>3</v>
      </c>
      <c r="B145" s="75"/>
      <c r="C145" s="76"/>
      <c r="D145" s="26" t="s">
        <v>11</v>
      </c>
      <c r="E145" s="43">
        <v>73448.08</v>
      </c>
      <c r="F145" s="43">
        <v>78991.5</v>
      </c>
      <c r="G145" s="43">
        <v>74225.31</v>
      </c>
      <c r="H145" s="263">
        <f t="shared" si="4"/>
        <v>1.0105820329135902</v>
      </c>
      <c r="I145" s="263">
        <f t="shared" si="5"/>
        <v>0.93966198894817798</v>
      </c>
    </row>
    <row r="146" spans="1:9" x14ac:dyDescent="0.25">
      <c r="A146" s="24">
        <v>31</v>
      </c>
      <c r="B146" s="75"/>
      <c r="C146" s="76"/>
      <c r="D146" s="26" t="s">
        <v>14</v>
      </c>
      <c r="E146" s="43">
        <v>2456.8000000000002</v>
      </c>
      <c r="F146" s="43">
        <v>3511.5</v>
      </c>
      <c r="G146" s="43">
        <v>3569.13</v>
      </c>
      <c r="H146" s="263">
        <f t="shared" si="4"/>
        <v>1.4527556170628459</v>
      </c>
      <c r="I146" s="263">
        <f t="shared" si="5"/>
        <v>1.0164117898334046</v>
      </c>
    </row>
    <row r="147" spans="1:9" x14ac:dyDescent="0.25">
      <c r="A147" s="24">
        <v>311</v>
      </c>
      <c r="B147" s="75"/>
      <c r="C147" s="76"/>
      <c r="D147" s="26" t="s">
        <v>98</v>
      </c>
      <c r="E147" s="43">
        <v>2108.86</v>
      </c>
      <c r="F147" s="43">
        <v>3000</v>
      </c>
      <c r="G147" s="43">
        <v>3063.64</v>
      </c>
      <c r="H147" s="263">
        <f t="shared" si="4"/>
        <v>1.4527469817816259</v>
      </c>
      <c r="I147" s="263">
        <f t="shared" si="5"/>
        <v>1.0212133333333333</v>
      </c>
    </row>
    <row r="148" spans="1:9" x14ac:dyDescent="0.25">
      <c r="A148" s="23">
        <v>3111</v>
      </c>
      <c r="B148" s="94"/>
      <c r="C148" s="95"/>
      <c r="D148" s="25" t="s">
        <v>99</v>
      </c>
      <c r="E148" s="14">
        <v>511.32</v>
      </c>
      <c r="F148" s="14">
        <v>0</v>
      </c>
      <c r="G148" s="14">
        <v>0</v>
      </c>
      <c r="H148" s="263">
        <f t="shared" si="4"/>
        <v>0</v>
      </c>
      <c r="I148" s="263">
        <v>0</v>
      </c>
    </row>
    <row r="149" spans="1:9" x14ac:dyDescent="0.25">
      <c r="A149" s="23">
        <v>3113</v>
      </c>
      <c r="B149" s="75"/>
      <c r="C149" s="76"/>
      <c r="D149" s="25" t="s">
        <v>100</v>
      </c>
      <c r="E149" s="14">
        <v>1597.54</v>
      </c>
      <c r="F149" s="14">
        <v>3000</v>
      </c>
      <c r="G149" s="14">
        <v>3063.64</v>
      </c>
      <c r="H149" s="263">
        <f t="shared" si="4"/>
        <v>1.9177234998810671</v>
      </c>
      <c r="I149" s="263">
        <f t="shared" si="5"/>
        <v>1.0212133333333333</v>
      </c>
    </row>
    <row r="150" spans="1:9" x14ac:dyDescent="0.25">
      <c r="A150" s="24">
        <v>313</v>
      </c>
      <c r="B150" s="75"/>
      <c r="C150" s="76"/>
      <c r="D150" s="26" t="s">
        <v>102</v>
      </c>
      <c r="E150" s="43">
        <v>347.94</v>
      </c>
      <c r="F150" s="43">
        <v>511.5</v>
      </c>
      <c r="G150" s="43">
        <v>505.49</v>
      </c>
      <c r="H150" s="263">
        <f t="shared" si="4"/>
        <v>1.4528079553946083</v>
      </c>
      <c r="I150" s="263">
        <f t="shared" si="5"/>
        <v>0.98825024437927667</v>
      </c>
    </row>
    <row r="151" spans="1:9" ht="26.25" x14ac:dyDescent="0.25">
      <c r="A151" s="23">
        <v>3132</v>
      </c>
      <c r="B151" s="75"/>
      <c r="C151" s="76"/>
      <c r="D151" s="25" t="s">
        <v>103</v>
      </c>
      <c r="E151" s="14">
        <v>347.94</v>
      </c>
      <c r="F151" s="14">
        <v>511.5</v>
      </c>
      <c r="G151" s="14">
        <v>505.49</v>
      </c>
      <c r="H151" s="263">
        <f t="shared" si="4"/>
        <v>1.4528079553946083</v>
      </c>
      <c r="I151" s="263">
        <f t="shared" si="5"/>
        <v>0.98825024437927667</v>
      </c>
    </row>
    <row r="152" spans="1:9" x14ac:dyDescent="0.25">
      <c r="A152" s="24">
        <v>32</v>
      </c>
      <c r="B152" s="75"/>
      <c r="C152" s="76"/>
      <c r="D152" s="26" t="s">
        <v>23</v>
      </c>
      <c r="E152" s="43">
        <v>64889.26</v>
      </c>
      <c r="F152" s="43">
        <v>75120</v>
      </c>
      <c r="G152" s="43">
        <v>70655.75</v>
      </c>
      <c r="H152" s="263">
        <f t="shared" si="4"/>
        <v>1.0888666321668639</v>
      </c>
      <c r="I152" s="263">
        <f t="shared" si="5"/>
        <v>0.9405717518636848</v>
      </c>
    </row>
    <row r="153" spans="1:9" x14ac:dyDescent="0.25">
      <c r="A153" s="24">
        <v>321</v>
      </c>
      <c r="B153" s="75"/>
      <c r="C153" s="76"/>
      <c r="D153" s="26" t="s">
        <v>104</v>
      </c>
      <c r="E153" s="43">
        <v>132.86000000000001</v>
      </c>
      <c r="F153" s="43">
        <v>2300</v>
      </c>
      <c r="G153" s="43">
        <v>979.22</v>
      </c>
      <c r="H153" s="263">
        <f t="shared" si="4"/>
        <v>7.3703146168899591</v>
      </c>
      <c r="I153" s="263">
        <f t="shared" si="5"/>
        <v>0.42574782608695655</v>
      </c>
    </row>
    <row r="154" spans="1:9" x14ac:dyDescent="0.25">
      <c r="A154" s="23">
        <v>3211</v>
      </c>
      <c r="B154" s="75"/>
      <c r="C154" s="76"/>
      <c r="D154" s="25" t="s">
        <v>105</v>
      </c>
      <c r="E154" s="14">
        <v>132.86000000000001</v>
      </c>
      <c r="F154" s="14">
        <v>1800</v>
      </c>
      <c r="G154" s="14">
        <v>765.02</v>
      </c>
      <c r="H154" s="263">
        <f t="shared" si="4"/>
        <v>5.758091223844648</v>
      </c>
      <c r="I154" s="263">
        <f t="shared" si="5"/>
        <v>0.42501111111111112</v>
      </c>
    </row>
    <row r="155" spans="1:9" x14ac:dyDescent="0.25">
      <c r="A155" s="23">
        <v>3212</v>
      </c>
      <c r="B155" s="75"/>
      <c r="C155" s="76"/>
      <c r="D155" s="25" t="s">
        <v>152</v>
      </c>
      <c r="E155" s="14">
        <v>0</v>
      </c>
      <c r="F155" s="14">
        <v>200</v>
      </c>
      <c r="G155" s="14">
        <v>114.2</v>
      </c>
      <c r="H155" s="263">
        <v>0</v>
      </c>
      <c r="I155" s="263">
        <f t="shared" si="5"/>
        <v>0.57100000000000006</v>
      </c>
    </row>
    <row r="156" spans="1:9" x14ac:dyDescent="0.25">
      <c r="A156" s="23">
        <v>3213</v>
      </c>
      <c r="B156" s="75"/>
      <c r="C156" s="76"/>
      <c r="D156" s="25" t="s">
        <v>63</v>
      </c>
      <c r="E156" s="14">
        <v>0</v>
      </c>
      <c r="F156" s="14">
        <v>300</v>
      </c>
      <c r="G156" s="14">
        <v>100</v>
      </c>
      <c r="H156" s="263">
        <v>0</v>
      </c>
      <c r="I156" s="263">
        <f t="shared" si="5"/>
        <v>0.33333333333333331</v>
      </c>
    </row>
    <row r="157" spans="1:9" x14ac:dyDescent="0.25">
      <c r="A157" s="24">
        <v>322</v>
      </c>
      <c r="B157" s="75"/>
      <c r="C157" s="76"/>
      <c r="D157" s="26" t="s">
        <v>53</v>
      </c>
      <c r="E157" s="43">
        <v>9891.8799999999992</v>
      </c>
      <c r="F157" s="43">
        <v>8200</v>
      </c>
      <c r="G157" s="43">
        <v>4914.38</v>
      </c>
      <c r="H157" s="263">
        <f t="shared" si="4"/>
        <v>0.49680950436115284</v>
      </c>
      <c r="I157" s="263">
        <f t="shared" si="5"/>
        <v>0.59931463414634145</v>
      </c>
    </row>
    <row r="158" spans="1:9" x14ac:dyDescent="0.25">
      <c r="A158" s="23">
        <v>3221</v>
      </c>
      <c r="B158" s="75"/>
      <c r="C158" s="76"/>
      <c r="D158" s="25" t="s">
        <v>153</v>
      </c>
      <c r="E158" s="14">
        <v>1373.26</v>
      </c>
      <c r="F158" s="14">
        <v>1600</v>
      </c>
      <c r="G158" s="14">
        <v>1426.21</v>
      </c>
      <c r="H158" s="263">
        <f t="shared" si="4"/>
        <v>1.038557884158863</v>
      </c>
      <c r="I158" s="263">
        <f t="shared" si="5"/>
        <v>0.89138125000000001</v>
      </c>
    </row>
    <row r="159" spans="1:9" x14ac:dyDescent="0.25">
      <c r="A159" s="23">
        <v>3222</v>
      </c>
      <c r="B159" s="75"/>
      <c r="C159" s="76"/>
      <c r="D159" s="25" t="s">
        <v>54</v>
      </c>
      <c r="E159" s="14">
        <v>2971.15</v>
      </c>
      <c r="F159" s="14">
        <v>1000</v>
      </c>
      <c r="G159" s="14">
        <v>638.13</v>
      </c>
      <c r="H159" s="263">
        <f t="shared" si="4"/>
        <v>0.21477542365750635</v>
      </c>
      <c r="I159" s="263">
        <f t="shared" si="5"/>
        <v>0.63812999999999998</v>
      </c>
    </row>
    <row r="160" spans="1:9" x14ac:dyDescent="0.25">
      <c r="A160" s="23">
        <v>3223</v>
      </c>
      <c r="B160" s="75"/>
      <c r="C160" s="76"/>
      <c r="D160" s="25" t="s">
        <v>55</v>
      </c>
      <c r="E160" s="14">
        <v>1537.67</v>
      </c>
      <c r="F160" s="14">
        <v>2000</v>
      </c>
      <c r="G160" s="14">
        <v>1630.2</v>
      </c>
      <c r="H160" s="263">
        <f t="shared" si="4"/>
        <v>1.0601754602743112</v>
      </c>
      <c r="I160" s="263">
        <f t="shared" si="5"/>
        <v>0.81510000000000005</v>
      </c>
    </row>
    <row r="161" spans="1:9" x14ac:dyDescent="0.25">
      <c r="A161" s="23">
        <v>3224</v>
      </c>
      <c r="B161" s="75"/>
      <c r="C161" s="76"/>
      <c r="D161" s="25" t="s">
        <v>154</v>
      </c>
      <c r="E161" s="14">
        <v>1494.67</v>
      </c>
      <c r="F161" s="14">
        <v>2000</v>
      </c>
      <c r="G161" s="14">
        <v>320.88</v>
      </c>
      <c r="H161" s="263">
        <f t="shared" si="4"/>
        <v>0.21468283969036642</v>
      </c>
      <c r="I161" s="263">
        <f t="shared" si="5"/>
        <v>0.16044</v>
      </c>
    </row>
    <row r="162" spans="1:9" x14ac:dyDescent="0.25">
      <c r="A162" s="23">
        <v>3225</v>
      </c>
      <c r="B162" s="75"/>
      <c r="C162" s="76"/>
      <c r="D162" s="25" t="s">
        <v>228</v>
      </c>
      <c r="E162" s="14">
        <v>2286.09</v>
      </c>
      <c r="F162" s="14">
        <v>1300</v>
      </c>
      <c r="G162" s="14">
        <v>820.96</v>
      </c>
      <c r="H162" s="263">
        <f t="shared" si="4"/>
        <v>0.35911097113411983</v>
      </c>
      <c r="I162" s="263">
        <f t="shared" si="5"/>
        <v>0.63150769230769233</v>
      </c>
    </row>
    <row r="163" spans="1:9" ht="26.25" x14ac:dyDescent="0.25">
      <c r="A163" s="23">
        <v>3227</v>
      </c>
      <c r="B163" s="75"/>
      <c r="C163" s="76"/>
      <c r="D163" s="25" t="s">
        <v>155</v>
      </c>
      <c r="E163" s="14">
        <v>229.04</v>
      </c>
      <c r="F163" s="14">
        <v>300</v>
      </c>
      <c r="G163" s="14">
        <v>78</v>
      </c>
      <c r="H163" s="263">
        <f t="shared" si="4"/>
        <v>0.3405518686692281</v>
      </c>
      <c r="I163" s="263">
        <f t="shared" si="5"/>
        <v>0.26</v>
      </c>
    </row>
    <row r="164" spans="1:9" x14ac:dyDescent="0.25">
      <c r="A164" s="24">
        <v>323</v>
      </c>
      <c r="B164" s="75"/>
      <c r="C164" s="76"/>
      <c r="D164" s="26" t="s">
        <v>56</v>
      </c>
      <c r="E164" s="43">
        <v>53464.21</v>
      </c>
      <c r="F164" s="43">
        <v>61920</v>
      </c>
      <c r="G164" s="43">
        <v>63749.17</v>
      </c>
      <c r="H164" s="263">
        <f t="shared" si="4"/>
        <v>1.1923709337517565</v>
      </c>
      <c r="I164" s="263">
        <f t="shared" si="5"/>
        <v>1.0295408591731265</v>
      </c>
    </row>
    <row r="165" spans="1:9" ht="26.25" x14ac:dyDescent="0.25">
      <c r="A165" s="23">
        <v>3231</v>
      </c>
      <c r="B165" s="75"/>
      <c r="C165" s="76"/>
      <c r="D165" s="25" t="s">
        <v>229</v>
      </c>
      <c r="E165" s="14">
        <v>388.73</v>
      </c>
      <c r="F165" s="14">
        <v>700</v>
      </c>
      <c r="G165" s="14">
        <v>642.01</v>
      </c>
      <c r="H165" s="263">
        <f t="shared" si="4"/>
        <v>1.6515576364057314</v>
      </c>
      <c r="I165" s="263">
        <f t="shared" si="5"/>
        <v>0.91715714285714289</v>
      </c>
    </row>
    <row r="166" spans="1:9" x14ac:dyDescent="0.25">
      <c r="A166" s="23">
        <v>3232</v>
      </c>
      <c r="B166" s="75"/>
      <c r="C166" s="76"/>
      <c r="D166" s="25" t="s">
        <v>156</v>
      </c>
      <c r="E166" s="14">
        <v>0</v>
      </c>
      <c r="F166" s="14">
        <v>2500</v>
      </c>
      <c r="G166" s="14">
        <v>268.05</v>
      </c>
      <c r="H166" s="263">
        <v>0</v>
      </c>
      <c r="I166" s="263">
        <f t="shared" si="5"/>
        <v>0.10722000000000001</v>
      </c>
    </row>
    <row r="167" spans="1:9" x14ac:dyDescent="0.25">
      <c r="A167" s="23">
        <v>3233</v>
      </c>
      <c r="B167" s="75"/>
      <c r="C167" s="76"/>
      <c r="D167" s="25" t="s">
        <v>57</v>
      </c>
      <c r="E167" s="14">
        <v>1089.6500000000001</v>
      </c>
      <c r="F167" s="14">
        <v>1800</v>
      </c>
      <c r="G167" s="14">
        <v>3003.57</v>
      </c>
      <c r="H167" s="263">
        <f t="shared" si="4"/>
        <v>2.7564539072179137</v>
      </c>
      <c r="I167" s="263">
        <f t="shared" si="5"/>
        <v>1.6686500000000002</v>
      </c>
    </row>
    <row r="168" spans="1:9" x14ac:dyDescent="0.25">
      <c r="A168" s="23">
        <v>3234</v>
      </c>
      <c r="B168" s="75"/>
      <c r="C168" s="76"/>
      <c r="D168" s="25" t="s">
        <v>157</v>
      </c>
      <c r="E168" s="14">
        <v>1928.42</v>
      </c>
      <c r="F168" s="14">
        <v>1400</v>
      </c>
      <c r="G168" s="14">
        <v>745.67</v>
      </c>
      <c r="H168" s="263">
        <f t="shared" si="4"/>
        <v>0.38667406477841959</v>
      </c>
      <c r="I168" s="263">
        <f t="shared" si="5"/>
        <v>0.53262142857142858</v>
      </c>
    </row>
    <row r="169" spans="1:9" x14ac:dyDescent="0.25">
      <c r="A169" s="23">
        <v>3235</v>
      </c>
      <c r="B169" s="75"/>
      <c r="C169" s="76"/>
      <c r="D169" s="25" t="s">
        <v>58</v>
      </c>
      <c r="E169" s="14">
        <v>0</v>
      </c>
      <c r="F169" s="14">
        <v>300</v>
      </c>
      <c r="G169" s="14">
        <v>0</v>
      </c>
      <c r="H169" s="263">
        <v>0</v>
      </c>
      <c r="I169" s="263">
        <f t="shared" si="5"/>
        <v>0</v>
      </c>
    </row>
    <row r="170" spans="1:9" x14ac:dyDescent="0.25">
      <c r="A170" s="23">
        <v>3236</v>
      </c>
      <c r="B170" s="75"/>
      <c r="C170" s="76"/>
      <c r="D170" s="25" t="s">
        <v>150</v>
      </c>
      <c r="E170" s="14">
        <v>328.62</v>
      </c>
      <c r="F170" s="14">
        <v>670</v>
      </c>
      <c r="G170" s="14">
        <v>273.75</v>
      </c>
      <c r="H170" s="263">
        <f t="shared" si="4"/>
        <v>0.83302903049114474</v>
      </c>
      <c r="I170" s="263">
        <f t="shared" si="5"/>
        <v>0.40858208955223879</v>
      </c>
    </row>
    <row r="171" spans="1:9" x14ac:dyDescent="0.25">
      <c r="A171" s="23">
        <v>3237</v>
      </c>
      <c r="B171" s="75"/>
      <c r="C171" s="76"/>
      <c r="D171" s="25" t="s">
        <v>59</v>
      </c>
      <c r="E171" s="14">
        <v>49132.83</v>
      </c>
      <c r="F171" s="14">
        <v>53000</v>
      </c>
      <c r="G171" s="14">
        <v>57980.54</v>
      </c>
      <c r="H171" s="263">
        <f t="shared" si="4"/>
        <v>1.1800773535739748</v>
      </c>
      <c r="I171" s="263">
        <f t="shared" si="5"/>
        <v>1.0939724528301886</v>
      </c>
    </row>
    <row r="172" spans="1:9" x14ac:dyDescent="0.25">
      <c r="A172" s="23">
        <v>3238</v>
      </c>
      <c r="B172" s="75"/>
      <c r="C172" s="76"/>
      <c r="D172" s="25" t="s">
        <v>60</v>
      </c>
      <c r="E172" s="14">
        <v>584.53</v>
      </c>
      <c r="F172" s="14">
        <v>500</v>
      </c>
      <c r="G172" s="14">
        <v>210.58</v>
      </c>
      <c r="H172" s="263">
        <f t="shared" si="4"/>
        <v>0.3602552478059296</v>
      </c>
      <c r="I172" s="263">
        <f t="shared" si="5"/>
        <v>0.42116000000000003</v>
      </c>
    </row>
    <row r="173" spans="1:9" x14ac:dyDescent="0.25">
      <c r="A173" s="23">
        <v>3239</v>
      </c>
      <c r="B173" s="75"/>
      <c r="C173" s="76"/>
      <c r="D173" s="25" t="s">
        <v>61</v>
      </c>
      <c r="E173" s="14">
        <v>11.43</v>
      </c>
      <c r="F173" s="14">
        <v>1050</v>
      </c>
      <c r="G173" s="14">
        <v>625</v>
      </c>
      <c r="H173" s="263">
        <f t="shared" si="4"/>
        <v>54.680664916885391</v>
      </c>
      <c r="I173" s="263">
        <f t="shared" si="5"/>
        <v>0.59523809523809523</v>
      </c>
    </row>
    <row r="174" spans="1:9" ht="26.25" x14ac:dyDescent="0.25">
      <c r="A174" s="24">
        <v>329</v>
      </c>
      <c r="B174" s="75"/>
      <c r="C174" s="76"/>
      <c r="D174" s="26" t="s">
        <v>72</v>
      </c>
      <c r="E174" s="43">
        <v>1400.31</v>
      </c>
      <c r="F174" s="43">
        <v>2700</v>
      </c>
      <c r="G174" s="43">
        <v>1012.98</v>
      </c>
      <c r="H174" s="263">
        <f t="shared" si="4"/>
        <v>0.72339696210124904</v>
      </c>
      <c r="I174" s="263">
        <f t="shared" si="5"/>
        <v>0.37517777777777778</v>
      </c>
    </row>
    <row r="175" spans="1:9" x14ac:dyDescent="0.25">
      <c r="A175" s="23">
        <v>3292</v>
      </c>
      <c r="B175" s="75"/>
      <c r="C175" s="76"/>
      <c r="D175" s="25" t="s">
        <v>73</v>
      </c>
      <c r="E175" s="14">
        <v>0</v>
      </c>
      <c r="F175" s="14">
        <v>0</v>
      </c>
      <c r="G175" s="14">
        <v>0</v>
      </c>
      <c r="H175" s="263">
        <v>0</v>
      </c>
      <c r="I175" s="263">
        <v>0</v>
      </c>
    </row>
    <row r="176" spans="1:9" x14ac:dyDescent="0.25">
      <c r="A176" s="23">
        <v>3293</v>
      </c>
      <c r="B176" s="75"/>
      <c r="C176" s="76"/>
      <c r="D176" s="25" t="s">
        <v>74</v>
      </c>
      <c r="E176" s="14">
        <v>270.89</v>
      </c>
      <c r="F176" s="14">
        <v>800</v>
      </c>
      <c r="G176" s="14">
        <v>561.63</v>
      </c>
      <c r="H176" s="263">
        <f t="shared" si="4"/>
        <v>2.0732769758942746</v>
      </c>
      <c r="I176" s="263">
        <f t="shared" si="5"/>
        <v>0.70203749999999998</v>
      </c>
    </row>
    <row r="177" spans="1:12" x14ac:dyDescent="0.25">
      <c r="A177" s="23">
        <v>3294</v>
      </c>
      <c r="B177" s="75"/>
      <c r="C177" s="76"/>
      <c r="D177" s="25" t="s">
        <v>158</v>
      </c>
      <c r="E177" s="14">
        <v>0</v>
      </c>
      <c r="F177" s="14">
        <v>200</v>
      </c>
      <c r="G177" s="14">
        <v>6.82</v>
      </c>
      <c r="H177" s="263">
        <v>0</v>
      </c>
      <c r="I177" s="263">
        <f t="shared" si="5"/>
        <v>3.4099999999999998E-2</v>
      </c>
    </row>
    <row r="178" spans="1:12" x14ac:dyDescent="0.25">
      <c r="A178" s="23">
        <v>3295</v>
      </c>
      <c r="B178" s="75"/>
      <c r="C178" s="76"/>
      <c r="D178" s="25" t="s">
        <v>76</v>
      </c>
      <c r="E178" s="14">
        <v>86.36</v>
      </c>
      <c r="F178" s="14">
        <v>100</v>
      </c>
      <c r="G178" s="14">
        <v>2.5499999999999998</v>
      </c>
      <c r="H178" s="263">
        <f t="shared" si="4"/>
        <v>2.952755905511811E-2</v>
      </c>
      <c r="I178" s="263">
        <f t="shared" si="5"/>
        <v>2.5499999999999998E-2</v>
      </c>
    </row>
    <row r="179" spans="1:12" ht="26.25" x14ac:dyDescent="0.25">
      <c r="A179" s="23">
        <v>3299</v>
      </c>
      <c r="B179" s="75"/>
      <c r="C179" s="76"/>
      <c r="D179" s="25" t="s">
        <v>72</v>
      </c>
      <c r="E179" s="14">
        <v>1043.06</v>
      </c>
      <c r="F179" s="14">
        <v>1600</v>
      </c>
      <c r="G179" s="14">
        <v>441.98</v>
      </c>
      <c r="H179" s="263">
        <f t="shared" si="4"/>
        <v>0.42373401338369798</v>
      </c>
      <c r="I179" s="263">
        <f t="shared" si="5"/>
        <v>0.27623750000000002</v>
      </c>
    </row>
    <row r="180" spans="1:12" x14ac:dyDescent="0.25">
      <c r="A180" s="24">
        <v>34</v>
      </c>
      <c r="B180" s="75"/>
      <c r="C180" s="76"/>
      <c r="D180" s="26" t="s">
        <v>77</v>
      </c>
      <c r="E180" s="43">
        <v>102.02</v>
      </c>
      <c r="F180" s="43">
        <v>360</v>
      </c>
      <c r="G180" s="43">
        <v>0.43</v>
      </c>
      <c r="H180" s="263">
        <f t="shared" si="4"/>
        <v>4.2148598314056072E-3</v>
      </c>
      <c r="I180" s="263">
        <f t="shared" si="5"/>
        <v>1.1944444444444444E-3</v>
      </c>
    </row>
    <row r="181" spans="1:12" x14ac:dyDescent="0.25">
      <c r="A181" s="24">
        <v>343</v>
      </c>
      <c r="B181" s="75"/>
      <c r="C181" s="76"/>
      <c r="D181" s="26" t="s">
        <v>78</v>
      </c>
      <c r="E181" s="43">
        <v>102.02</v>
      </c>
      <c r="F181" s="43">
        <v>360</v>
      </c>
      <c r="G181" s="43">
        <v>0.43</v>
      </c>
      <c r="H181" s="263">
        <f t="shared" si="4"/>
        <v>4.2148598314056072E-3</v>
      </c>
      <c r="I181" s="263">
        <f t="shared" si="5"/>
        <v>1.1944444444444444E-3</v>
      </c>
    </row>
    <row r="182" spans="1:12" ht="26.25" x14ac:dyDescent="0.25">
      <c r="A182" s="23">
        <v>3431</v>
      </c>
      <c r="B182" s="75"/>
      <c r="C182" s="76"/>
      <c r="D182" s="25" t="s">
        <v>118</v>
      </c>
      <c r="E182" s="14">
        <v>99.71</v>
      </c>
      <c r="F182" s="14">
        <v>280</v>
      </c>
      <c r="G182" s="14">
        <v>0</v>
      </c>
      <c r="H182" s="263">
        <f t="shared" si="4"/>
        <v>0</v>
      </c>
      <c r="I182" s="263">
        <f t="shared" si="5"/>
        <v>0</v>
      </c>
    </row>
    <row r="183" spans="1:12" x14ac:dyDescent="0.25">
      <c r="A183" s="23">
        <v>3432</v>
      </c>
      <c r="B183" s="94"/>
      <c r="C183" s="95"/>
      <c r="D183" s="25" t="s">
        <v>215</v>
      </c>
      <c r="E183" s="14">
        <v>0.01</v>
      </c>
      <c r="F183" s="14">
        <v>0</v>
      </c>
      <c r="G183" s="14">
        <v>0</v>
      </c>
      <c r="H183" s="263">
        <f t="shared" si="4"/>
        <v>0</v>
      </c>
      <c r="I183" s="263">
        <v>0</v>
      </c>
    </row>
    <row r="184" spans="1:12" x14ac:dyDescent="0.25">
      <c r="A184" s="23">
        <v>3433</v>
      </c>
      <c r="B184" s="75"/>
      <c r="C184" s="76"/>
      <c r="D184" s="25" t="s">
        <v>80</v>
      </c>
      <c r="E184" s="14">
        <v>2.2999999999999998</v>
      </c>
      <c r="F184" s="14">
        <v>40</v>
      </c>
      <c r="G184" s="14">
        <v>0.43</v>
      </c>
      <c r="H184" s="263">
        <f t="shared" si="4"/>
        <v>0.18695652173913044</v>
      </c>
      <c r="I184" s="263">
        <f t="shared" si="5"/>
        <v>1.0749999999999999E-2</v>
      </c>
    </row>
    <row r="185" spans="1:12" x14ac:dyDescent="0.25">
      <c r="A185" s="23">
        <v>3434</v>
      </c>
      <c r="B185" s="75"/>
      <c r="C185" s="76"/>
      <c r="D185" s="25" t="s">
        <v>159</v>
      </c>
      <c r="E185" s="14">
        <v>0</v>
      </c>
      <c r="F185" s="14">
        <v>40</v>
      </c>
      <c r="G185" s="14">
        <v>0</v>
      </c>
      <c r="H185" s="263">
        <v>0</v>
      </c>
      <c r="I185" s="263">
        <f t="shared" si="5"/>
        <v>0</v>
      </c>
    </row>
    <row r="186" spans="1:12" ht="39" x14ac:dyDescent="0.25">
      <c r="A186" s="24">
        <v>38</v>
      </c>
      <c r="B186" s="88"/>
      <c r="C186" s="89"/>
      <c r="D186" s="53" t="s">
        <v>231</v>
      </c>
      <c r="E186" s="43">
        <v>6000</v>
      </c>
      <c r="F186" s="43">
        <v>0</v>
      </c>
      <c r="G186" s="43">
        <v>0</v>
      </c>
      <c r="H186" s="266">
        <f t="shared" si="4"/>
        <v>0</v>
      </c>
      <c r="I186" s="266">
        <v>0</v>
      </c>
    </row>
    <row r="187" spans="1:12" x14ac:dyDescent="0.25">
      <c r="A187" s="24">
        <v>383</v>
      </c>
      <c r="B187" s="88"/>
      <c r="C187" s="89"/>
      <c r="D187" s="53" t="s">
        <v>220</v>
      </c>
      <c r="E187" s="43">
        <v>6000</v>
      </c>
      <c r="F187" s="43">
        <v>0</v>
      </c>
      <c r="G187" s="43">
        <v>0</v>
      </c>
      <c r="H187" s="263">
        <f t="shared" si="4"/>
        <v>0</v>
      </c>
      <c r="I187" s="263">
        <v>0</v>
      </c>
    </row>
    <row r="188" spans="1:12" ht="26.25" x14ac:dyDescent="0.25">
      <c r="A188" s="23">
        <v>3834</v>
      </c>
      <c r="B188" s="113"/>
      <c r="C188" s="114"/>
      <c r="D188" s="28" t="s">
        <v>221</v>
      </c>
      <c r="E188" s="14">
        <v>6000</v>
      </c>
      <c r="F188" s="14">
        <v>0</v>
      </c>
      <c r="G188" s="14">
        <v>0</v>
      </c>
      <c r="H188" s="263">
        <f t="shared" si="4"/>
        <v>0</v>
      </c>
      <c r="I188" s="263">
        <v>0</v>
      </c>
      <c r="L188" s="239"/>
    </row>
    <row r="189" spans="1:12" x14ac:dyDescent="0.25">
      <c r="A189" s="23"/>
      <c r="B189" s="113"/>
      <c r="C189" s="114"/>
      <c r="D189" s="28"/>
      <c r="E189" s="14"/>
      <c r="F189" s="14"/>
      <c r="G189" s="14"/>
      <c r="H189" s="263"/>
      <c r="I189" s="263"/>
    </row>
    <row r="190" spans="1:12" ht="26.25" x14ac:dyDescent="0.25">
      <c r="A190" s="24">
        <v>5</v>
      </c>
      <c r="B190" s="77"/>
      <c r="C190" s="78"/>
      <c r="D190" s="53" t="s">
        <v>116</v>
      </c>
      <c r="E190" s="43">
        <v>5.19</v>
      </c>
      <c r="F190" s="43">
        <v>0</v>
      </c>
      <c r="G190" s="43">
        <v>0</v>
      </c>
      <c r="H190" s="263">
        <f t="shared" si="4"/>
        <v>0</v>
      </c>
      <c r="I190" s="263">
        <v>0</v>
      </c>
    </row>
    <row r="191" spans="1:12" ht="26.25" x14ac:dyDescent="0.25">
      <c r="A191" s="24">
        <v>54</v>
      </c>
      <c r="B191" s="77"/>
      <c r="C191" s="78"/>
      <c r="D191" s="53" t="s">
        <v>117</v>
      </c>
      <c r="E191" s="43">
        <v>5.19</v>
      </c>
      <c r="F191" s="43">
        <v>0</v>
      </c>
      <c r="G191" s="43">
        <v>0</v>
      </c>
      <c r="H191" s="263">
        <f t="shared" si="4"/>
        <v>0</v>
      </c>
      <c r="I191" s="263">
        <v>0</v>
      </c>
    </row>
    <row r="192" spans="1:12" ht="26.25" x14ac:dyDescent="0.25">
      <c r="A192" s="23">
        <v>545</v>
      </c>
      <c r="B192" s="75"/>
      <c r="C192" s="76"/>
      <c r="D192" s="28" t="s">
        <v>119</v>
      </c>
      <c r="E192" s="14">
        <v>5.19</v>
      </c>
      <c r="F192" s="14">
        <v>0</v>
      </c>
      <c r="G192" s="14">
        <v>0</v>
      </c>
      <c r="H192" s="263">
        <f t="shared" si="4"/>
        <v>0</v>
      </c>
      <c r="I192" s="263">
        <v>0</v>
      </c>
    </row>
    <row r="193" spans="1:9" ht="26.25" x14ac:dyDescent="0.25">
      <c r="A193" s="23">
        <v>54532</v>
      </c>
      <c r="B193" s="75"/>
      <c r="C193" s="76"/>
      <c r="D193" s="28" t="s">
        <v>119</v>
      </c>
      <c r="E193" s="14">
        <v>5.19</v>
      </c>
      <c r="F193" s="14">
        <v>0</v>
      </c>
      <c r="G193" s="14">
        <v>0</v>
      </c>
      <c r="H193" s="263">
        <f t="shared" si="4"/>
        <v>0</v>
      </c>
      <c r="I193" s="263">
        <v>0</v>
      </c>
    </row>
    <row r="194" spans="1:9" x14ac:dyDescent="0.25">
      <c r="A194" s="370" t="s">
        <v>108</v>
      </c>
      <c r="B194" s="371"/>
      <c r="C194" s="372"/>
      <c r="D194" s="72" t="s">
        <v>112</v>
      </c>
      <c r="E194" s="14"/>
      <c r="F194" s="14"/>
      <c r="G194" s="14"/>
      <c r="H194" s="263"/>
      <c r="I194" s="263"/>
    </row>
    <row r="195" spans="1:9" x14ac:dyDescent="0.25">
      <c r="A195" s="373" t="s">
        <v>110</v>
      </c>
      <c r="B195" s="374"/>
      <c r="C195" s="375"/>
      <c r="D195" s="117" t="s">
        <v>120</v>
      </c>
      <c r="E195" s="52">
        <v>5394.02</v>
      </c>
      <c r="F195" s="52">
        <v>4510</v>
      </c>
      <c r="G195" s="52">
        <v>704.99</v>
      </c>
      <c r="H195" s="263">
        <f t="shared" si="4"/>
        <v>0.13069844012443407</v>
      </c>
      <c r="I195" s="263">
        <f>AVERAGE(G195/F195)</f>
        <v>0.15631707317073171</v>
      </c>
    </row>
    <row r="196" spans="1:9" x14ac:dyDescent="0.25">
      <c r="A196" s="367" t="s">
        <v>114</v>
      </c>
      <c r="B196" s="368"/>
      <c r="C196" s="369"/>
      <c r="D196" s="120" t="s">
        <v>115</v>
      </c>
      <c r="E196" s="52">
        <v>5394.02</v>
      </c>
      <c r="F196" s="52">
        <v>3500</v>
      </c>
      <c r="G196" s="52">
        <v>0</v>
      </c>
      <c r="H196" s="263">
        <f t="shared" si="4"/>
        <v>0</v>
      </c>
      <c r="I196" s="263">
        <f t="shared" si="5"/>
        <v>0</v>
      </c>
    </row>
    <row r="197" spans="1:9" ht="25.5" x14ac:dyDescent="0.25">
      <c r="A197" s="24">
        <v>4</v>
      </c>
      <c r="B197" s="75"/>
      <c r="C197" s="76"/>
      <c r="D197" s="72" t="s">
        <v>15</v>
      </c>
      <c r="E197" s="43">
        <v>5394.02</v>
      </c>
      <c r="F197" s="14">
        <v>3500</v>
      </c>
      <c r="G197" s="14">
        <v>0</v>
      </c>
      <c r="H197" s="263">
        <f t="shared" si="4"/>
        <v>0</v>
      </c>
      <c r="I197" s="263">
        <f t="shared" si="5"/>
        <v>0</v>
      </c>
    </row>
    <row r="198" spans="1:9" ht="38.25" x14ac:dyDescent="0.25">
      <c r="A198" s="30">
        <v>42</v>
      </c>
      <c r="B198" s="40"/>
      <c r="C198" s="62"/>
      <c r="D198" s="72" t="s">
        <v>31</v>
      </c>
      <c r="E198" s="43">
        <v>5394.02</v>
      </c>
      <c r="F198" s="43">
        <v>3500</v>
      </c>
      <c r="G198" s="43">
        <v>0</v>
      </c>
      <c r="H198" s="263">
        <f t="shared" si="4"/>
        <v>0</v>
      </c>
      <c r="I198" s="263">
        <f t="shared" si="5"/>
        <v>0</v>
      </c>
    </row>
    <row r="199" spans="1:9" x14ac:dyDescent="0.25">
      <c r="A199" s="24">
        <v>422</v>
      </c>
      <c r="B199" s="79"/>
      <c r="C199" s="80"/>
      <c r="D199" s="26" t="s">
        <v>86</v>
      </c>
      <c r="E199" s="43">
        <v>5101.42</v>
      </c>
      <c r="F199" s="43">
        <v>3000</v>
      </c>
      <c r="G199" s="43">
        <v>0</v>
      </c>
      <c r="H199" s="263">
        <v>0</v>
      </c>
      <c r="I199" s="263">
        <f t="shared" ref="I199:I261" si="6">AVERAGE(G199/F199)</f>
        <v>0</v>
      </c>
    </row>
    <row r="200" spans="1:9" x14ac:dyDescent="0.25">
      <c r="A200" s="23">
        <v>4221</v>
      </c>
      <c r="B200" s="79"/>
      <c r="C200" s="80"/>
      <c r="D200" s="25" t="s">
        <v>90</v>
      </c>
      <c r="E200" s="14">
        <v>5101.42</v>
      </c>
      <c r="F200" s="14">
        <v>0</v>
      </c>
      <c r="G200" s="14">
        <v>0</v>
      </c>
      <c r="H200" s="263">
        <f t="shared" ref="H200:H258" si="7">AVERAGE(G200/E200)</f>
        <v>0</v>
      </c>
      <c r="I200" s="263">
        <v>0</v>
      </c>
    </row>
    <row r="201" spans="1:9" x14ac:dyDescent="0.25">
      <c r="A201" s="23">
        <v>4225</v>
      </c>
      <c r="B201" s="79"/>
      <c r="C201" s="80"/>
      <c r="D201" s="25" t="s">
        <v>232</v>
      </c>
      <c r="E201" s="14">
        <v>0</v>
      </c>
      <c r="F201" s="14">
        <v>0</v>
      </c>
      <c r="G201" s="14">
        <v>0</v>
      </c>
      <c r="H201" s="263">
        <v>0</v>
      </c>
      <c r="I201" s="263">
        <v>0</v>
      </c>
    </row>
    <row r="202" spans="1:9" x14ac:dyDescent="0.25">
      <c r="A202" s="23">
        <v>4226</v>
      </c>
      <c r="B202" s="79"/>
      <c r="C202" s="80"/>
      <c r="D202" s="25" t="s">
        <v>160</v>
      </c>
      <c r="E202" s="14">
        <v>0</v>
      </c>
      <c r="F202" s="14">
        <v>0</v>
      </c>
      <c r="G202" s="14">
        <v>0</v>
      </c>
      <c r="H202" s="263">
        <v>0</v>
      </c>
      <c r="I202" s="263">
        <v>0</v>
      </c>
    </row>
    <row r="203" spans="1:9" ht="26.25" x14ac:dyDescent="0.25">
      <c r="A203" s="23">
        <v>4227</v>
      </c>
      <c r="B203" s="79"/>
      <c r="C203" s="80"/>
      <c r="D203" s="25" t="s">
        <v>87</v>
      </c>
      <c r="E203" s="14">
        <v>0</v>
      </c>
      <c r="F203" s="14">
        <v>3000</v>
      </c>
      <c r="G203" s="14">
        <v>0</v>
      </c>
      <c r="H203" s="263">
        <v>0</v>
      </c>
      <c r="I203" s="263">
        <f t="shared" si="6"/>
        <v>0</v>
      </c>
    </row>
    <row r="204" spans="1:9" ht="26.25" x14ac:dyDescent="0.25">
      <c r="A204" s="24">
        <v>424</v>
      </c>
      <c r="B204" s="75"/>
      <c r="C204" s="76"/>
      <c r="D204" s="26" t="s">
        <v>106</v>
      </c>
      <c r="E204" s="43">
        <v>292.60000000000002</v>
      </c>
      <c r="F204" s="43">
        <v>500</v>
      </c>
      <c r="G204" s="43">
        <v>0</v>
      </c>
      <c r="H204" s="263">
        <f t="shared" si="7"/>
        <v>0</v>
      </c>
      <c r="I204" s="263">
        <f t="shared" si="6"/>
        <v>0</v>
      </c>
    </row>
    <row r="205" spans="1:9" x14ac:dyDescent="0.25">
      <c r="A205" s="23">
        <v>4241</v>
      </c>
      <c r="B205" s="75"/>
      <c r="C205" s="76"/>
      <c r="D205" s="25" t="s">
        <v>107</v>
      </c>
      <c r="E205" s="14">
        <v>292.60000000000002</v>
      </c>
      <c r="F205" s="14">
        <v>500</v>
      </c>
      <c r="G205" s="14">
        <v>0</v>
      </c>
      <c r="H205" s="263">
        <f t="shared" si="7"/>
        <v>0</v>
      </c>
      <c r="I205" s="263">
        <f t="shared" si="6"/>
        <v>0</v>
      </c>
    </row>
    <row r="206" spans="1:9" x14ac:dyDescent="0.25">
      <c r="A206" s="400" t="s">
        <v>257</v>
      </c>
      <c r="B206" s="401"/>
      <c r="C206" s="402"/>
      <c r="D206" s="125"/>
      <c r="E206" s="52">
        <v>0</v>
      </c>
      <c r="F206" s="52">
        <v>1010</v>
      </c>
      <c r="G206" s="52">
        <v>704.99</v>
      </c>
      <c r="H206" s="263">
        <v>0</v>
      </c>
      <c r="I206" s="263">
        <f t="shared" si="6"/>
        <v>0.69800990099009896</v>
      </c>
    </row>
    <row r="207" spans="1:9" ht="25.5" x14ac:dyDescent="0.25">
      <c r="A207" s="24">
        <v>4</v>
      </c>
      <c r="B207" s="88"/>
      <c r="C207" s="89"/>
      <c r="D207" s="206" t="s">
        <v>15</v>
      </c>
      <c r="E207" s="43">
        <v>0</v>
      </c>
      <c r="F207" s="43">
        <v>1010</v>
      </c>
      <c r="G207" s="43">
        <v>704.99</v>
      </c>
      <c r="H207" s="263">
        <v>0</v>
      </c>
      <c r="I207" s="263">
        <f t="shared" si="6"/>
        <v>0.69800990099009896</v>
      </c>
    </row>
    <row r="208" spans="1:9" ht="38.25" x14ac:dyDescent="0.25">
      <c r="A208" s="24">
        <v>42</v>
      </c>
      <c r="B208" s="88"/>
      <c r="C208" s="89"/>
      <c r="D208" s="206" t="s">
        <v>31</v>
      </c>
      <c r="E208" s="43">
        <v>0</v>
      </c>
      <c r="F208" s="43">
        <v>1010</v>
      </c>
      <c r="G208" s="43">
        <v>704.99</v>
      </c>
      <c r="H208" s="263">
        <v>0</v>
      </c>
      <c r="I208" s="263">
        <f t="shared" si="6"/>
        <v>0.69800990099009896</v>
      </c>
    </row>
    <row r="209" spans="1:9" x14ac:dyDescent="0.25">
      <c r="A209" s="30">
        <v>422</v>
      </c>
      <c r="B209" s="40"/>
      <c r="C209" s="62"/>
      <c r="D209" s="26" t="s">
        <v>86</v>
      </c>
      <c r="E209" s="43">
        <v>0</v>
      </c>
      <c r="F209" s="43">
        <v>1010</v>
      </c>
      <c r="G209" s="43">
        <v>704.99</v>
      </c>
      <c r="H209" s="263">
        <v>0</v>
      </c>
      <c r="I209" s="263">
        <f t="shared" si="6"/>
        <v>0.69800990099009896</v>
      </c>
    </row>
    <row r="210" spans="1:9" x14ac:dyDescent="0.25">
      <c r="A210" s="71">
        <v>4221</v>
      </c>
      <c r="B210" s="185"/>
      <c r="C210" s="186"/>
      <c r="D210" s="25" t="s">
        <v>90</v>
      </c>
      <c r="E210" s="14">
        <v>0</v>
      </c>
      <c r="F210" s="14">
        <v>0</v>
      </c>
      <c r="G210" s="14">
        <v>704.99</v>
      </c>
      <c r="H210" s="263">
        <v>0</v>
      </c>
      <c r="I210" s="263">
        <v>0</v>
      </c>
    </row>
    <row r="211" spans="1:9" ht="26.25" x14ac:dyDescent="0.25">
      <c r="A211" s="71">
        <v>4227</v>
      </c>
      <c r="B211" s="222"/>
      <c r="C211" s="223"/>
      <c r="D211" s="25" t="s">
        <v>87</v>
      </c>
      <c r="E211" s="14">
        <v>0</v>
      </c>
      <c r="F211" s="14">
        <v>1010</v>
      </c>
      <c r="G211" s="14">
        <v>0</v>
      </c>
      <c r="H211" s="263">
        <v>0</v>
      </c>
      <c r="I211" s="263">
        <f t="shared" si="6"/>
        <v>0</v>
      </c>
    </row>
    <row r="212" spans="1:9" x14ac:dyDescent="0.25">
      <c r="A212" s="367" t="s">
        <v>235</v>
      </c>
      <c r="B212" s="368"/>
      <c r="C212" s="369"/>
      <c r="D212" s="125" t="s">
        <v>236</v>
      </c>
      <c r="E212" s="52">
        <v>0</v>
      </c>
      <c r="F212" s="52">
        <v>12779.1</v>
      </c>
      <c r="G212" s="52">
        <v>8500</v>
      </c>
      <c r="H212" s="263">
        <v>0</v>
      </c>
      <c r="I212" s="263">
        <f t="shared" si="6"/>
        <v>0.6651485628878403</v>
      </c>
    </row>
    <row r="213" spans="1:9" x14ac:dyDescent="0.25">
      <c r="A213" s="132"/>
      <c r="B213" s="133"/>
      <c r="C213" s="134"/>
      <c r="D213" s="125"/>
      <c r="E213" s="52"/>
      <c r="F213" s="52"/>
      <c r="G213" s="52"/>
      <c r="H213" s="263"/>
      <c r="I213" s="263"/>
    </row>
    <row r="214" spans="1:9" x14ac:dyDescent="0.25">
      <c r="A214" s="24">
        <v>3</v>
      </c>
      <c r="B214" s="160"/>
      <c r="C214" s="161"/>
      <c r="D214" s="26" t="s">
        <v>11</v>
      </c>
      <c r="E214" s="43">
        <v>0</v>
      </c>
      <c r="F214" s="43">
        <v>10779.1</v>
      </c>
      <c r="G214" s="43">
        <v>8500</v>
      </c>
      <c r="H214" s="263">
        <v>0</v>
      </c>
      <c r="I214" s="263">
        <f t="shared" si="6"/>
        <v>0.78856305257396253</v>
      </c>
    </row>
    <row r="215" spans="1:9" x14ac:dyDescent="0.25">
      <c r="A215" s="24">
        <v>32</v>
      </c>
      <c r="B215" s="160"/>
      <c r="C215" s="161"/>
      <c r="D215" s="26" t="s">
        <v>23</v>
      </c>
      <c r="E215" s="43">
        <v>0</v>
      </c>
      <c r="F215" s="43">
        <v>10779.1</v>
      </c>
      <c r="G215" s="43">
        <v>8500</v>
      </c>
      <c r="H215" s="263">
        <v>0</v>
      </c>
      <c r="I215" s="263">
        <f t="shared" si="6"/>
        <v>0.78856305257396253</v>
      </c>
    </row>
    <row r="216" spans="1:9" x14ac:dyDescent="0.25">
      <c r="A216" s="24">
        <v>322</v>
      </c>
      <c r="B216" s="160"/>
      <c r="C216" s="161"/>
      <c r="D216" s="26" t="s">
        <v>53</v>
      </c>
      <c r="E216" s="43">
        <v>0</v>
      </c>
      <c r="F216" s="43">
        <v>2700</v>
      </c>
      <c r="G216" s="43">
        <v>1500</v>
      </c>
      <c r="H216" s="263">
        <v>0</v>
      </c>
      <c r="I216" s="263">
        <f t="shared" si="6"/>
        <v>0.55555555555555558</v>
      </c>
    </row>
    <row r="217" spans="1:9" ht="26.25" x14ac:dyDescent="0.25">
      <c r="A217" s="23">
        <v>3221</v>
      </c>
      <c r="B217" s="160"/>
      <c r="C217" s="161"/>
      <c r="D217" s="25" t="s">
        <v>65</v>
      </c>
      <c r="E217" s="14">
        <v>0</v>
      </c>
      <c r="F217" s="14">
        <v>600</v>
      </c>
      <c r="G217" s="14">
        <v>0</v>
      </c>
      <c r="H217" s="263">
        <v>0</v>
      </c>
      <c r="I217" s="263">
        <f t="shared" si="6"/>
        <v>0</v>
      </c>
    </row>
    <row r="218" spans="1:9" x14ac:dyDescent="0.25">
      <c r="A218" s="23">
        <v>3222</v>
      </c>
      <c r="B218" s="160"/>
      <c r="C218" s="161"/>
      <c r="D218" s="25" t="s">
        <v>54</v>
      </c>
      <c r="E218" s="14">
        <v>0</v>
      </c>
      <c r="F218" s="14">
        <v>600</v>
      </c>
      <c r="G218" s="14">
        <v>0</v>
      </c>
      <c r="H218" s="263">
        <v>0</v>
      </c>
      <c r="I218" s="263">
        <f t="shared" si="6"/>
        <v>0</v>
      </c>
    </row>
    <row r="219" spans="1:9" x14ac:dyDescent="0.25">
      <c r="A219" s="23">
        <v>3225</v>
      </c>
      <c r="B219" s="160"/>
      <c r="C219" s="161"/>
      <c r="D219" s="25" t="s">
        <v>230</v>
      </c>
      <c r="E219" s="14">
        <v>0</v>
      </c>
      <c r="F219" s="14">
        <v>1500</v>
      </c>
      <c r="G219" s="14">
        <v>1500</v>
      </c>
      <c r="H219" s="263">
        <v>0</v>
      </c>
      <c r="I219" s="263">
        <f t="shared" si="6"/>
        <v>1</v>
      </c>
    </row>
    <row r="220" spans="1:9" x14ac:dyDescent="0.25">
      <c r="A220" s="24">
        <v>323</v>
      </c>
      <c r="B220" s="155"/>
      <c r="C220" s="156"/>
      <c r="D220" s="53" t="s">
        <v>237</v>
      </c>
      <c r="E220" s="43">
        <v>0</v>
      </c>
      <c r="F220" s="43">
        <v>7800</v>
      </c>
      <c r="G220" s="43">
        <v>7000</v>
      </c>
      <c r="H220" s="263">
        <v>0</v>
      </c>
      <c r="I220" s="263">
        <f t="shared" si="6"/>
        <v>0.89743589743589747</v>
      </c>
    </row>
    <row r="221" spans="1:9" x14ac:dyDescent="0.25">
      <c r="A221" s="71">
        <v>3234</v>
      </c>
      <c r="B221" s="158"/>
      <c r="C221" s="159"/>
      <c r="D221" s="159" t="s">
        <v>157</v>
      </c>
      <c r="E221" s="14"/>
      <c r="F221" s="14">
        <v>800</v>
      </c>
      <c r="G221" s="14">
        <v>0</v>
      </c>
      <c r="H221" s="263">
        <v>0</v>
      </c>
      <c r="I221" s="263">
        <f t="shared" si="6"/>
        <v>0</v>
      </c>
    </row>
    <row r="222" spans="1:9" x14ac:dyDescent="0.25">
      <c r="A222" s="71">
        <v>3237</v>
      </c>
      <c r="B222" s="158"/>
      <c r="C222" s="159"/>
      <c r="D222" s="159" t="s">
        <v>71</v>
      </c>
      <c r="E222" s="14">
        <v>0</v>
      </c>
      <c r="F222" s="14">
        <v>7000</v>
      </c>
      <c r="G222" s="14">
        <v>7000</v>
      </c>
      <c r="H222" s="263">
        <v>0</v>
      </c>
      <c r="I222" s="263">
        <f t="shared" si="6"/>
        <v>1</v>
      </c>
    </row>
    <row r="223" spans="1:9" ht="26.25" x14ac:dyDescent="0.25">
      <c r="A223" s="70">
        <v>329</v>
      </c>
      <c r="B223" s="155"/>
      <c r="C223" s="156"/>
      <c r="D223" s="26" t="s">
        <v>72</v>
      </c>
      <c r="E223" s="43">
        <v>0</v>
      </c>
      <c r="F223" s="43">
        <v>279.10000000000002</v>
      </c>
      <c r="G223" s="43">
        <v>0</v>
      </c>
      <c r="H223" s="263">
        <v>0</v>
      </c>
      <c r="I223" s="263">
        <f t="shared" si="6"/>
        <v>0</v>
      </c>
    </row>
    <row r="224" spans="1:9" ht="26.25" x14ac:dyDescent="0.25">
      <c r="A224" s="71">
        <v>3299</v>
      </c>
      <c r="B224" s="158"/>
      <c r="C224" s="159"/>
      <c r="D224" s="25" t="s">
        <v>72</v>
      </c>
      <c r="E224" s="14">
        <v>0</v>
      </c>
      <c r="F224" s="14">
        <v>279.10000000000002</v>
      </c>
      <c r="G224" s="14">
        <v>0</v>
      </c>
      <c r="H224" s="263">
        <v>0</v>
      </c>
      <c r="I224" s="263">
        <f t="shared" si="6"/>
        <v>0</v>
      </c>
    </row>
    <row r="225" spans="1:9" ht="25.5" x14ac:dyDescent="0.25">
      <c r="A225" s="70">
        <v>4</v>
      </c>
      <c r="B225" s="155"/>
      <c r="C225" s="156"/>
      <c r="D225" s="156" t="s">
        <v>15</v>
      </c>
      <c r="E225" s="43">
        <v>0</v>
      </c>
      <c r="F225" s="43">
        <v>2000</v>
      </c>
      <c r="G225" s="43">
        <v>0</v>
      </c>
      <c r="H225" s="263">
        <v>0</v>
      </c>
      <c r="I225" s="263">
        <f t="shared" si="6"/>
        <v>0</v>
      </c>
    </row>
    <row r="226" spans="1:9" ht="38.25" x14ac:dyDescent="0.25">
      <c r="A226" s="70">
        <v>42</v>
      </c>
      <c r="B226" s="155"/>
      <c r="C226" s="156"/>
      <c r="D226" s="156" t="s">
        <v>31</v>
      </c>
      <c r="E226" s="43">
        <v>0</v>
      </c>
      <c r="F226" s="43">
        <v>2000</v>
      </c>
      <c r="G226" s="43">
        <v>0</v>
      </c>
      <c r="H226" s="263">
        <v>0</v>
      </c>
      <c r="I226" s="263">
        <f t="shared" si="6"/>
        <v>0</v>
      </c>
    </row>
    <row r="227" spans="1:9" x14ac:dyDescent="0.25">
      <c r="A227" s="70">
        <v>422</v>
      </c>
      <c r="B227" s="155"/>
      <c r="C227" s="156"/>
      <c r="D227" s="26" t="s">
        <v>86</v>
      </c>
      <c r="E227" s="43">
        <v>0</v>
      </c>
      <c r="F227" s="43">
        <v>2000</v>
      </c>
      <c r="G227" s="43">
        <v>0</v>
      </c>
      <c r="H227" s="263">
        <v>0</v>
      </c>
      <c r="I227" s="263">
        <f t="shared" si="6"/>
        <v>0</v>
      </c>
    </row>
    <row r="228" spans="1:9" x14ac:dyDescent="0.25">
      <c r="A228" s="71">
        <v>4221</v>
      </c>
      <c r="B228" s="158"/>
      <c r="C228" s="159"/>
      <c r="D228" s="25" t="s">
        <v>90</v>
      </c>
      <c r="E228" s="14">
        <v>0</v>
      </c>
      <c r="F228" s="14">
        <v>2000</v>
      </c>
      <c r="G228" s="14">
        <v>0</v>
      </c>
      <c r="H228" s="263">
        <v>0</v>
      </c>
      <c r="I228" s="263">
        <f t="shared" si="6"/>
        <v>0</v>
      </c>
    </row>
    <row r="229" spans="1:9" x14ac:dyDescent="0.25">
      <c r="A229" s="71">
        <v>4223</v>
      </c>
      <c r="B229" s="158"/>
      <c r="C229" s="159"/>
      <c r="D229" s="159" t="s">
        <v>255</v>
      </c>
      <c r="E229" s="14">
        <v>0</v>
      </c>
      <c r="F229" s="14">
        <v>0</v>
      </c>
      <c r="G229" s="14">
        <v>0</v>
      </c>
      <c r="H229" s="263">
        <v>0</v>
      </c>
      <c r="I229" s="263">
        <v>0</v>
      </c>
    </row>
    <row r="230" spans="1:9" x14ac:dyDescent="0.25">
      <c r="A230" s="397"/>
      <c r="B230" s="398"/>
      <c r="C230" s="399"/>
      <c r="D230" s="80"/>
      <c r="E230" s="14"/>
      <c r="F230" s="14"/>
      <c r="G230" s="14"/>
      <c r="H230" s="263"/>
      <c r="I230" s="263"/>
    </row>
    <row r="231" spans="1:9" x14ac:dyDescent="0.25">
      <c r="A231" s="382" t="s">
        <v>108</v>
      </c>
      <c r="B231" s="383"/>
      <c r="C231" s="384"/>
      <c r="D231" s="271" t="s">
        <v>122</v>
      </c>
      <c r="E231" s="268">
        <v>22148.95</v>
      </c>
      <c r="F231" s="268">
        <v>50696.93</v>
      </c>
      <c r="G231" s="268">
        <v>29841.24</v>
      </c>
      <c r="H231" s="273">
        <f t="shared" si="7"/>
        <v>1.3472981789204455</v>
      </c>
      <c r="I231" s="273">
        <f t="shared" si="6"/>
        <v>0.5886202576763524</v>
      </c>
    </row>
    <row r="232" spans="1:9" ht="51" x14ac:dyDescent="0.25">
      <c r="A232" s="370" t="s">
        <v>121</v>
      </c>
      <c r="B232" s="371"/>
      <c r="C232" s="372"/>
      <c r="D232" s="72" t="s">
        <v>124</v>
      </c>
      <c r="E232" s="14">
        <v>22148.95</v>
      </c>
      <c r="F232" s="14">
        <v>46696.93</v>
      </c>
      <c r="G232" s="14">
        <v>27639.61</v>
      </c>
      <c r="H232" s="266">
        <f t="shared" si="7"/>
        <v>1.2478970786425541</v>
      </c>
      <c r="I232" s="266">
        <f t="shared" si="6"/>
        <v>0.59189351419889913</v>
      </c>
    </row>
    <row r="233" spans="1:9" x14ac:dyDescent="0.25">
      <c r="A233" s="364" t="s">
        <v>125</v>
      </c>
      <c r="B233" s="365"/>
      <c r="C233" s="366"/>
      <c r="D233" s="74" t="s">
        <v>34</v>
      </c>
      <c r="E233" s="14"/>
      <c r="F233" s="14"/>
      <c r="G233" s="14"/>
      <c r="H233" s="263"/>
      <c r="I233" s="263"/>
    </row>
    <row r="234" spans="1:9" x14ac:dyDescent="0.25">
      <c r="A234" s="24">
        <v>3</v>
      </c>
      <c r="B234" s="75"/>
      <c r="C234" s="76"/>
      <c r="D234" s="26" t="s">
        <v>11</v>
      </c>
      <c r="E234" s="43">
        <v>22148.95</v>
      </c>
      <c r="F234" s="43">
        <v>37232.720000000001</v>
      </c>
      <c r="G234" s="43">
        <v>22975.4</v>
      </c>
      <c r="H234" s="263">
        <f t="shared" si="7"/>
        <v>1.0373132812164911</v>
      </c>
      <c r="I234" s="263">
        <f t="shared" si="6"/>
        <v>0.61707551852241793</v>
      </c>
    </row>
    <row r="235" spans="1:9" x14ac:dyDescent="0.25">
      <c r="A235" s="24">
        <v>32</v>
      </c>
      <c r="B235" s="75"/>
      <c r="C235" s="76"/>
      <c r="D235" s="26" t="s">
        <v>23</v>
      </c>
      <c r="E235" s="43">
        <v>22148.95</v>
      </c>
      <c r="F235" s="43">
        <v>37182.720000000001</v>
      </c>
      <c r="G235" s="43">
        <v>22975.4</v>
      </c>
      <c r="H235" s="263">
        <f t="shared" si="7"/>
        <v>1.0373132812164911</v>
      </c>
      <c r="I235" s="263">
        <f t="shared" si="6"/>
        <v>0.61790530655100007</v>
      </c>
    </row>
    <row r="236" spans="1:9" x14ac:dyDescent="0.25">
      <c r="A236" s="24">
        <v>321</v>
      </c>
      <c r="B236" s="75"/>
      <c r="C236" s="76"/>
      <c r="D236" s="26" t="s">
        <v>104</v>
      </c>
      <c r="E236" s="43">
        <v>880</v>
      </c>
      <c r="F236" s="43">
        <v>3982.72</v>
      </c>
      <c r="G236" s="43">
        <v>2940</v>
      </c>
      <c r="H236" s="263">
        <f t="shared" si="7"/>
        <v>3.3409090909090908</v>
      </c>
      <c r="I236" s="263">
        <f t="shared" si="6"/>
        <v>0.73818897637795278</v>
      </c>
    </row>
    <row r="237" spans="1:9" x14ac:dyDescent="0.25">
      <c r="A237" s="23">
        <v>3211</v>
      </c>
      <c r="B237" s="75"/>
      <c r="C237" s="76"/>
      <c r="D237" s="25" t="s">
        <v>105</v>
      </c>
      <c r="E237" s="14">
        <v>880</v>
      </c>
      <c r="F237" s="14">
        <v>3600</v>
      </c>
      <c r="G237" s="14">
        <v>2940</v>
      </c>
      <c r="H237" s="263">
        <f t="shared" si="7"/>
        <v>3.3409090909090908</v>
      </c>
      <c r="I237" s="263">
        <f t="shared" si="6"/>
        <v>0.81666666666666665</v>
      </c>
    </row>
    <row r="238" spans="1:9" x14ac:dyDescent="0.25">
      <c r="A238" s="23">
        <v>3213</v>
      </c>
      <c r="B238" s="75"/>
      <c r="C238" s="76"/>
      <c r="D238" s="25" t="s">
        <v>63</v>
      </c>
      <c r="E238" s="14">
        <v>0</v>
      </c>
      <c r="F238" s="14">
        <v>132.72</v>
      </c>
      <c r="G238" s="14">
        <v>0</v>
      </c>
      <c r="H238" s="263">
        <v>0</v>
      </c>
      <c r="I238" s="263">
        <f t="shared" si="6"/>
        <v>0</v>
      </c>
    </row>
    <row r="239" spans="1:9" x14ac:dyDescent="0.25">
      <c r="A239" s="23">
        <v>3214</v>
      </c>
      <c r="B239" s="75"/>
      <c r="C239" s="76"/>
      <c r="D239" s="25" t="s">
        <v>184</v>
      </c>
      <c r="E239" s="14">
        <v>0</v>
      </c>
      <c r="F239" s="14">
        <v>250</v>
      </c>
      <c r="G239" s="14">
        <v>0</v>
      </c>
      <c r="H239" s="263">
        <v>0</v>
      </c>
      <c r="I239" s="263">
        <f t="shared" si="6"/>
        <v>0</v>
      </c>
    </row>
    <row r="240" spans="1:9" x14ac:dyDescent="0.25">
      <c r="A240" s="24">
        <v>322</v>
      </c>
      <c r="B240" s="75"/>
      <c r="C240" s="76"/>
      <c r="D240" s="26" t="s">
        <v>53</v>
      </c>
      <c r="E240" s="43">
        <v>12364.1</v>
      </c>
      <c r="F240" s="43">
        <v>14300</v>
      </c>
      <c r="G240" s="43">
        <v>10321.370000000001</v>
      </c>
      <c r="H240" s="263">
        <f t="shared" si="7"/>
        <v>0.83478538672446845</v>
      </c>
      <c r="I240" s="263">
        <f t="shared" si="6"/>
        <v>0.72177412587412593</v>
      </c>
    </row>
    <row r="241" spans="1:9" ht="26.25" x14ac:dyDescent="0.25">
      <c r="A241" s="23">
        <v>3221</v>
      </c>
      <c r="B241" s="75"/>
      <c r="C241" s="76"/>
      <c r="D241" s="25" t="s">
        <v>165</v>
      </c>
      <c r="E241" s="14">
        <v>1395.35</v>
      </c>
      <c r="F241" s="14">
        <v>1450</v>
      </c>
      <c r="G241" s="14">
        <v>1240.0999999999999</v>
      </c>
      <c r="H241" s="263">
        <f t="shared" si="7"/>
        <v>0.8887375927186727</v>
      </c>
      <c r="I241" s="263">
        <f t="shared" si="6"/>
        <v>0.85524137931034472</v>
      </c>
    </row>
    <row r="242" spans="1:9" x14ac:dyDescent="0.25">
      <c r="A242" s="23">
        <v>3222</v>
      </c>
      <c r="B242" s="75"/>
      <c r="C242" s="76"/>
      <c r="D242" s="25" t="s">
        <v>54</v>
      </c>
      <c r="E242" s="14">
        <v>1799.65</v>
      </c>
      <c r="F242" s="14">
        <v>2750</v>
      </c>
      <c r="G242" s="14">
        <v>2728.71</v>
      </c>
      <c r="H242" s="263">
        <f t="shared" si="7"/>
        <v>1.5162448253827132</v>
      </c>
      <c r="I242" s="263">
        <f t="shared" si="6"/>
        <v>0.99225818181818182</v>
      </c>
    </row>
    <row r="243" spans="1:9" x14ac:dyDescent="0.25">
      <c r="A243" s="23">
        <v>3223</v>
      </c>
      <c r="B243" s="75"/>
      <c r="C243" s="76"/>
      <c r="D243" s="25" t="s">
        <v>55</v>
      </c>
      <c r="E243" s="14">
        <v>8668.85</v>
      </c>
      <c r="F243" s="14">
        <v>8700</v>
      </c>
      <c r="G243" s="14">
        <v>5858.17</v>
      </c>
      <c r="H243" s="263">
        <f t="shared" si="7"/>
        <v>0.67577244963288097</v>
      </c>
      <c r="I243" s="263">
        <f t="shared" si="6"/>
        <v>0.67335287356321838</v>
      </c>
    </row>
    <row r="244" spans="1:9" x14ac:dyDescent="0.25">
      <c r="A244" s="23">
        <v>3224</v>
      </c>
      <c r="B244" s="75"/>
      <c r="C244" s="76"/>
      <c r="D244" s="25" t="s">
        <v>162</v>
      </c>
      <c r="E244" s="14">
        <v>500.25</v>
      </c>
      <c r="F244" s="14">
        <v>300</v>
      </c>
      <c r="G244" s="14">
        <v>409.64</v>
      </c>
      <c r="H244" s="263">
        <f t="shared" si="7"/>
        <v>0.81887056471764119</v>
      </c>
      <c r="I244" s="263">
        <f t="shared" si="6"/>
        <v>1.3654666666666666</v>
      </c>
    </row>
    <row r="245" spans="1:9" x14ac:dyDescent="0.25">
      <c r="A245" s="23">
        <v>3225</v>
      </c>
      <c r="B245" s="75"/>
      <c r="C245" s="76"/>
      <c r="D245" s="25" t="s">
        <v>230</v>
      </c>
      <c r="E245" s="14">
        <v>0</v>
      </c>
      <c r="F245" s="14">
        <v>700</v>
      </c>
      <c r="G245" s="14">
        <v>84.75</v>
      </c>
      <c r="H245" s="263">
        <v>0</v>
      </c>
      <c r="I245" s="263">
        <f t="shared" si="6"/>
        <v>0.12107142857142857</v>
      </c>
    </row>
    <row r="246" spans="1:9" x14ac:dyDescent="0.25">
      <c r="A246" s="23">
        <v>3227</v>
      </c>
      <c r="B246" s="75"/>
      <c r="C246" s="76"/>
      <c r="D246" s="25" t="s">
        <v>163</v>
      </c>
      <c r="E246" s="14">
        <v>0</v>
      </c>
      <c r="F246" s="14">
        <v>400</v>
      </c>
      <c r="G246" s="14">
        <v>0</v>
      </c>
      <c r="H246" s="263">
        <v>0</v>
      </c>
      <c r="I246" s="263">
        <f t="shared" si="6"/>
        <v>0</v>
      </c>
    </row>
    <row r="247" spans="1:9" x14ac:dyDescent="0.25">
      <c r="A247" s="24">
        <v>323</v>
      </c>
      <c r="B247" s="75"/>
      <c r="C247" s="76"/>
      <c r="D247" s="26" t="s">
        <v>56</v>
      </c>
      <c r="E247" s="43">
        <v>4078.6</v>
      </c>
      <c r="F247" s="43">
        <v>9800</v>
      </c>
      <c r="G247" s="43">
        <v>8214.0300000000007</v>
      </c>
      <c r="H247" s="263">
        <f t="shared" si="7"/>
        <v>2.013933702741137</v>
      </c>
      <c r="I247" s="263">
        <f t="shared" si="6"/>
        <v>0.83816632653061229</v>
      </c>
    </row>
    <row r="248" spans="1:9" ht="26.25" x14ac:dyDescent="0.25">
      <c r="A248" s="23">
        <v>3231</v>
      </c>
      <c r="B248" s="75"/>
      <c r="C248" s="76"/>
      <c r="D248" s="25" t="s">
        <v>229</v>
      </c>
      <c r="E248" s="14">
        <v>207.72</v>
      </c>
      <c r="F248" s="14">
        <v>800</v>
      </c>
      <c r="G248" s="14">
        <v>273.58</v>
      </c>
      <c r="H248" s="263">
        <f t="shared" si="7"/>
        <v>1.3170614288465241</v>
      </c>
      <c r="I248" s="263">
        <f t="shared" si="6"/>
        <v>0.34197499999999997</v>
      </c>
    </row>
    <row r="249" spans="1:9" x14ac:dyDescent="0.25">
      <c r="A249" s="23">
        <v>3232</v>
      </c>
      <c r="B249" s="75"/>
      <c r="C249" s="76"/>
      <c r="D249" s="25" t="s">
        <v>164</v>
      </c>
      <c r="E249" s="14">
        <v>1999.97</v>
      </c>
      <c r="F249" s="14">
        <v>3000</v>
      </c>
      <c r="G249" s="14">
        <v>4472.5600000000004</v>
      </c>
      <c r="H249" s="263">
        <f t="shared" si="7"/>
        <v>2.2363135447031706</v>
      </c>
      <c r="I249" s="263">
        <f t="shared" si="6"/>
        <v>1.4908533333333334</v>
      </c>
    </row>
    <row r="250" spans="1:9" x14ac:dyDescent="0.25">
      <c r="A250" s="23">
        <v>3233</v>
      </c>
      <c r="B250" s="75"/>
      <c r="C250" s="76"/>
      <c r="D250" s="25" t="s">
        <v>57</v>
      </c>
      <c r="E250" s="14">
        <v>0</v>
      </c>
      <c r="F250" s="14">
        <v>450</v>
      </c>
      <c r="G250" s="14">
        <v>225</v>
      </c>
      <c r="H250" s="263">
        <v>0</v>
      </c>
      <c r="I250" s="263">
        <f t="shared" si="6"/>
        <v>0.5</v>
      </c>
    </row>
    <row r="251" spans="1:9" x14ac:dyDescent="0.25">
      <c r="A251" s="23">
        <v>3234</v>
      </c>
      <c r="B251" s="75"/>
      <c r="C251" s="76"/>
      <c r="D251" s="25" t="s">
        <v>157</v>
      </c>
      <c r="E251" s="14">
        <v>1768.96</v>
      </c>
      <c r="F251" s="14">
        <v>3700</v>
      </c>
      <c r="G251" s="14">
        <v>2162.84</v>
      </c>
      <c r="H251" s="263">
        <f t="shared" si="7"/>
        <v>1.222661903039074</v>
      </c>
      <c r="I251" s="263">
        <f t="shared" si="6"/>
        <v>0.58455135135135139</v>
      </c>
    </row>
    <row r="252" spans="1:9" x14ac:dyDescent="0.25">
      <c r="A252" s="23">
        <v>3236</v>
      </c>
      <c r="B252" s="75"/>
      <c r="C252" s="76"/>
      <c r="D252" s="25" t="s">
        <v>150</v>
      </c>
      <c r="E252" s="14">
        <v>84.38</v>
      </c>
      <c r="F252" s="14">
        <v>1000</v>
      </c>
      <c r="G252" s="14">
        <v>405.05</v>
      </c>
      <c r="H252" s="263">
        <f t="shared" si="7"/>
        <v>4.8003081298885997</v>
      </c>
      <c r="I252" s="263">
        <f t="shared" si="6"/>
        <v>0.40505000000000002</v>
      </c>
    </row>
    <row r="253" spans="1:9" x14ac:dyDescent="0.25">
      <c r="A253" s="23">
        <v>3237</v>
      </c>
      <c r="B253" s="248"/>
      <c r="C253" s="249"/>
      <c r="D253" s="25" t="s">
        <v>71</v>
      </c>
      <c r="E253" s="14">
        <v>0</v>
      </c>
      <c r="F253" s="14">
        <v>700</v>
      </c>
      <c r="G253" s="14">
        <v>625</v>
      </c>
      <c r="H253" s="263">
        <v>0</v>
      </c>
      <c r="I253" s="263">
        <f t="shared" si="6"/>
        <v>0.8928571428571429</v>
      </c>
    </row>
    <row r="254" spans="1:9" x14ac:dyDescent="0.25">
      <c r="A254" s="23">
        <v>3238</v>
      </c>
      <c r="B254" s="75"/>
      <c r="C254" s="76"/>
      <c r="D254" s="25" t="s">
        <v>60</v>
      </c>
      <c r="E254" s="14">
        <v>0</v>
      </c>
      <c r="F254" s="14">
        <v>0</v>
      </c>
      <c r="G254" s="14">
        <v>0</v>
      </c>
      <c r="H254" s="263">
        <v>0</v>
      </c>
      <c r="I254" s="263">
        <v>0</v>
      </c>
    </row>
    <row r="255" spans="1:9" x14ac:dyDescent="0.25">
      <c r="A255" s="23">
        <v>3239</v>
      </c>
      <c r="B255" s="75"/>
      <c r="C255" s="76"/>
      <c r="D255" s="25" t="s">
        <v>61</v>
      </c>
      <c r="E255" s="14">
        <v>17.57</v>
      </c>
      <c r="F255" s="14">
        <v>150</v>
      </c>
      <c r="G255" s="14">
        <v>50</v>
      </c>
      <c r="H255" s="263">
        <f t="shared" si="7"/>
        <v>2.8457598178713717</v>
      </c>
      <c r="I255" s="263">
        <f t="shared" si="6"/>
        <v>0.33333333333333331</v>
      </c>
    </row>
    <row r="256" spans="1:9" ht="26.25" x14ac:dyDescent="0.25">
      <c r="A256" s="24">
        <v>329</v>
      </c>
      <c r="B256" s="75"/>
      <c r="C256" s="76"/>
      <c r="D256" s="26" t="s">
        <v>72</v>
      </c>
      <c r="E256" s="43">
        <v>4826.25</v>
      </c>
      <c r="F256" s="43">
        <v>9100</v>
      </c>
      <c r="G256" s="43">
        <v>1500</v>
      </c>
      <c r="H256" s="263">
        <f t="shared" si="7"/>
        <v>0.31080031080031079</v>
      </c>
      <c r="I256" s="263">
        <f t="shared" si="6"/>
        <v>0.16483516483516483</v>
      </c>
    </row>
    <row r="257" spans="1:9" x14ac:dyDescent="0.25">
      <c r="A257" s="23">
        <v>3295</v>
      </c>
      <c r="B257" s="75"/>
      <c r="C257" s="76"/>
      <c r="D257" s="25" t="s">
        <v>76</v>
      </c>
      <c r="E257" s="14">
        <v>0</v>
      </c>
      <c r="F257" s="14">
        <v>100</v>
      </c>
      <c r="G257" s="14">
        <v>0</v>
      </c>
      <c r="H257" s="263">
        <v>0</v>
      </c>
      <c r="I257" s="263">
        <f t="shared" si="6"/>
        <v>0</v>
      </c>
    </row>
    <row r="258" spans="1:9" ht="26.25" x14ac:dyDescent="0.25">
      <c r="A258" s="23">
        <v>3299</v>
      </c>
      <c r="B258" s="75"/>
      <c r="C258" s="76"/>
      <c r="D258" s="25" t="s">
        <v>72</v>
      </c>
      <c r="E258" s="14">
        <v>4826.25</v>
      </c>
      <c r="F258" s="14">
        <v>9000</v>
      </c>
      <c r="G258" s="14">
        <v>1500</v>
      </c>
      <c r="H258" s="263">
        <f t="shared" si="7"/>
        <v>0.31080031080031079</v>
      </c>
      <c r="I258" s="263">
        <f t="shared" si="6"/>
        <v>0.16666666666666666</v>
      </c>
    </row>
    <row r="259" spans="1:9" x14ac:dyDescent="0.25">
      <c r="A259" s="24">
        <v>34</v>
      </c>
      <c r="B259" s="75"/>
      <c r="C259" s="76"/>
      <c r="D259" s="26" t="s">
        <v>77</v>
      </c>
      <c r="E259" s="43">
        <v>0</v>
      </c>
      <c r="F259" s="43">
        <v>50</v>
      </c>
      <c r="G259" s="43">
        <v>0</v>
      </c>
      <c r="H259" s="263">
        <v>0</v>
      </c>
      <c r="I259" s="263">
        <f t="shared" si="6"/>
        <v>0</v>
      </c>
    </row>
    <row r="260" spans="1:9" x14ac:dyDescent="0.25">
      <c r="A260" s="24">
        <v>343</v>
      </c>
      <c r="B260" s="75"/>
      <c r="C260" s="76"/>
      <c r="D260" s="26" t="s">
        <v>78</v>
      </c>
      <c r="E260" s="14">
        <v>0</v>
      </c>
      <c r="F260" s="43">
        <v>50</v>
      </c>
      <c r="G260" s="43">
        <v>0</v>
      </c>
      <c r="H260" s="263">
        <v>0</v>
      </c>
      <c r="I260" s="263">
        <f t="shared" si="6"/>
        <v>0</v>
      </c>
    </row>
    <row r="261" spans="1:9" ht="26.25" x14ac:dyDescent="0.25">
      <c r="A261" s="23">
        <v>3431</v>
      </c>
      <c r="B261" s="75"/>
      <c r="C261" s="76"/>
      <c r="D261" s="25" t="s">
        <v>118</v>
      </c>
      <c r="E261" s="14">
        <v>0</v>
      </c>
      <c r="F261" s="14">
        <v>50</v>
      </c>
      <c r="G261" s="14">
        <v>0</v>
      </c>
      <c r="H261" s="263">
        <v>0</v>
      </c>
      <c r="I261" s="263">
        <f t="shared" si="6"/>
        <v>0</v>
      </c>
    </row>
    <row r="262" spans="1:9" x14ac:dyDescent="0.25">
      <c r="A262" s="23">
        <v>3433</v>
      </c>
      <c r="B262" s="75"/>
      <c r="C262" s="76"/>
      <c r="D262" s="25" t="s">
        <v>80</v>
      </c>
      <c r="E262" s="14">
        <v>0</v>
      </c>
      <c r="F262" s="14">
        <v>0</v>
      </c>
      <c r="G262" s="14">
        <v>0</v>
      </c>
      <c r="H262" s="263">
        <v>0</v>
      </c>
      <c r="I262" s="263">
        <v>0</v>
      </c>
    </row>
    <row r="263" spans="1:9" x14ac:dyDescent="0.25">
      <c r="A263" s="370" t="s">
        <v>108</v>
      </c>
      <c r="B263" s="371"/>
      <c r="C263" s="372"/>
      <c r="D263" s="72" t="s">
        <v>122</v>
      </c>
      <c r="E263" s="14"/>
      <c r="F263" s="14"/>
      <c r="G263" s="14"/>
      <c r="H263" s="263"/>
      <c r="I263" s="263"/>
    </row>
    <row r="264" spans="1:9" ht="25.5" x14ac:dyDescent="0.25">
      <c r="A264" s="373" t="s">
        <v>126</v>
      </c>
      <c r="B264" s="374"/>
      <c r="C264" s="375"/>
      <c r="D264" s="117" t="s">
        <v>127</v>
      </c>
      <c r="E264" s="52">
        <v>0</v>
      </c>
      <c r="F264" s="52">
        <v>4000</v>
      </c>
      <c r="G264" s="52">
        <v>2201.63</v>
      </c>
      <c r="H264" s="266">
        <v>0</v>
      </c>
      <c r="I264" s="266">
        <v>0.5504</v>
      </c>
    </row>
    <row r="265" spans="1:9" x14ac:dyDescent="0.25">
      <c r="A265" s="367" t="s">
        <v>125</v>
      </c>
      <c r="B265" s="368"/>
      <c r="C265" s="369"/>
      <c r="D265" s="120" t="s">
        <v>34</v>
      </c>
      <c r="E265" s="52">
        <v>0</v>
      </c>
      <c r="F265" s="52">
        <v>4000</v>
      </c>
      <c r="G265" s="52">
        <v>2201.63</v>
      </c>
      <c r="H265" s="263">
        <v>0</v>
      </c>
      <c r="I265" s="263">
        <f t="shared" ref="I265:I328" si="8">AVERAGE(G265/F265)</f>
        <v>0.55040750000000005</v>
      </c>
    </row>
    <row r="266" spans="1:9" ht="25.5" x14ac:dyDescent="0.25">
      <c r="A266" s="24">
        <v>4</v>
      </c>
      <c r="B266" s="75"/>
      <c r="C266" s="76"/>
      <c r="D266" s="72" t="s">
        <v>15</v>
      </c>
      <c r="E266" s="43">
        <v>0</v>
      </c>
      <c r="F266" s="14">
        <v>4000</v>
      </c>
      <c r="G266" s="14">
        <v>2201.63</v>
      </c>
      <c r="H266" s="263">
        <v>0</v>
      </c>
      <c r="I266" s="263">
        <f t="shared" si="8"/>
        <v>0.55040750000000005</v>
      </c>
    </row>
    <row r="267" spans="1:9" ht="38.25" x14ac:dyDescent="0.25">
      <c r="A267" s="30">
        <v>42</v>
      </c>
      <c r="B267" s="40"/>
      <c r="C267" s="62"/>
      <c r="D267" s="72" t="s">
        <v>31</v>
      </c>
      <c r="E267" s="43">
        <v>0</v>
      </c>
      <c r="F267" s="43">
        <v>4000</v>
      </c>
      <c r="G267" s="43">
        <v>2201.63</v>
      </c>
      <c r="H267" s="263">
        <v>0</v>
      </c>
      <c r="I267" s="263">
        <f t="shared" si="8"/>
        <v>0.55040750000000005</v>
      </c>
    </row>
    <row r="268" spans="1:9" x14ac:dyDescent="0.25">
      <c r="A268" s="24">
        <v>422</v>
      </c>
      <c r="B268" s="79"/>
      <c r="C268" s="80"/>
      <c r="D268" s="25" t="s">
        <v>86</v>
      </c>
      <c r="E268" s="14">
        <v>0</v>
      </c>
      <c r="F268" s="43">
        <v>4000</v>
      </c>
      <c r="G268" s="43">
        <v>2201.63</v>
      </c>
      <c r="H268" s="263">
        <v>0</v>
      </c>
      <c r="I268" s="263">
        <f t="shared" si="8"/>
        <v>0.55040750000000005</v>
      </c>
    </row>
    <row r="269" spans="1:9" x14ac:dyDescent="0.25">
      <c r="A269" s="23">
        <v>4221</v>
      </c>
      <c r="B269" s="79"/>
      <c r="C269" s="80"/>
      <c r="D269" s="25" t="s">
        <v>90</v>
      </c>
      <c r="E269" s="14">
        <v>0</v>
      </c>
      <c r="F269" s="14">
        <v>0</v>
      </c>
      <c r="G269" s="14">
        <v>0</v>
      </c>
      <c r="H269" s="263">
        <v>0</v>
      </c>
      <c r="I269" s="263">
        <v>0</v>
      </c>
    </row>
    <row r="270" spans="1:9" x14ac:dyDescent="0.25">
      <c r="A270" s="23">
        <v>4225</v>
      </c>
      <c r="B270" s="79"/>
      <c r="C270" s="80"/>
      <c r="D270" s="25" t="s">
        <v>232</v>
      </c>
      <c r="E270" s="14">
        <v>0</v>
      </c>
      <c r="F270" s="14">
        <v>0</v>
      </c>
      <c r="G270" s="14">
        <v>0</v>
      </c>
      <c r="H270" s="263">
        <v>0</v>
      </c>
      <c r="I270" s="263">
        <v>0</v>
      </c>
    </row>
    <row r="271" spans="1:9" ht="26.25" x14ac:dyDescent="0.25">
      <c r="A271" s="23">
        <v>4227</v>
      </c>
      <c r="B271" s="79"/>
      <c r="C271" s="80"/>
      <c r="D271" s="25" t="s">
        <v>87</v>
      </c>
      <c r="E271" s="14">
        <v>0</v>
      </c>
      <c r="F271" s="14">
        <v>4000</v>
      </c>
      <c r="G271" s="14">
        <v>2201.63</v>
      </c>
      <c r="H271" s="263">
        <v>0</v>
      </c>
      <c r="I271" s="263">
        <f t="shared" si="8"/>
        <v>0.55040750000000005</v>
      </c>
    </row>
    <row r="272" spans="1:9" x14ac:dyDescent="0.25">
      <c r="A272" s="23"/>
      <c r="B272" s="148"/>
      <c r="C272" s="149"/>
      <c r="D272" s="28"/>
      <c r="E272" s="14"/>
      <c r="F272" s="14"/>
      <c r="G272" s="14"/>
      <c r="H272" s="263"/>
      <c r="I272" s="263"/>
    </row>
    <row r="273" spans="1:9" x14ac:dyDescent="0.25">
      <c r="A273" s="367" t="s">
        <v>233</v>
      </c>
      <c r="B273" s="368"/>
      <c r="C273" s="369"/>
      <c r="D273" s="125" t="s">
        <v>234</v>
      </c>
      <c r="E273" s="52">
        <v>0</v>
      </c>
      <c r="F273" s="52">
        <v>9464.2099999999991</v>
      </c>
      <c r="G273" s="52">
        <v>4664.21</v>
      </c>
      <c r="H273" s="263">
        <v>0</v>
      </c>
      <c r="I273" s="263">
        <f t="shared" si="8"/>
        <v>0.49282613128829567</v>
      </c>
    </row>
    <row r="274" spans="1:9" x14ac:dyDescent="0.25">
      <c r="A274" s="132"/>
      <c r="B274" s="133"/>
      <c r="C274" s="134"/>
      <c r="D274" s="125"/>
      <c r="E274" s="52"/>
      <c r="F274" s="52"/>
      <c r="G274" s="52"/>
      <c r="H274" s="263"/>
      <c r="I274" s="263"/>
    </row>
    <row r="275" spans="1:9" x14ac:dyDescent="0.25">
      <c r="A275" s="24">
        <v>3</v>
      </c>
      <c r="B275" s="150"/>
      <c r="C275" s="151"/>
      <c r="D275" s="26" t="s">
        <v>11</v>
      </c>
      <c r="E275" s="43">
        <v>0</v>
      </c>
      <c r="F275" s="43">
        <v>9464.2099999999991</v>
      </c>
      <c r="G275" s="43">
        <v>4664.21</v>
      </c>
      <c r="H275" s="263">
        <v>0</v>
      </c>
      <c r="I275" s="263">
        <f t="shared" si="8"/>
        <v>0.49282613128829567</v>
      </c>
    </row>
    <row r="276" spans="1:9" x14ac:dyDescent="0.25">
      <c r="A276" s="24">
        <v>32</v>
      </c>
      <c r="B276" s="150"/>
      <c r="C276" s="151"/>
      <c r="D276" s="26" t="s">
        <v>23</v>
      </c>
      <c r="E276" s="43">
        <v>0</v>
      </c>
      <c r="F276" s="43">
        <v>9464.2099999999991</v>
      </c>
      <c r="G276" s="43">
        <v>4664.21</v>
      </c>
      <c r="H276" s="263">
        <v>0</v>
      </c>
      <c r="I276" s="263">
        <f t="shared" si="8"/>
        <v>0.49282613128829567</v>
      </c>
    </row>
    <row r="277" spans="1:9" x14ac:dyDescent="0.25">
      <c r="A277" s="24">
        <v>322</v>
      </c>
      <c r="B277" s="150"/>
      <c r="C277" s="151"/>
      <c r="D277" s="26" t="s">
        <v>53</v>
      </c>
      <c r="E277" s="43">
        <v>0</v>
      </c>
      <c r="F277" s="43">
        <v>9464.2099999999991</v>
      </c>
      <c r="G277" s="43">
        <v>4664.21</v>
      </c>
      <c r="H277" s="263">
        <v>0</v>
      </c>
      <c r="I277" s="263">
        <f t="shared" si="8"/>
        <v>0.49282613128829567</v>
      </c>
    </row>
    <row r="278" spans="1:9" ht="26.25" x14ac:dyDescent="0.25">
      <c r="A278" s="23">
        <v>3221</v>
      </c>
      <c r="B278" s="150"/>
      <c r="C278" s="151"/>
      <c r="D278" s="25" t="s">
        <v>65</v>
      </c>
      <c r="E278" s="14">
        <v>0</v>
      </c>
      <c r="F278" s="14">
        <v>1064.21</v>
      </c>
      <c r="G278" s="14">
        <v>1064.21</v>
      </c>
      <c r="H278" s="263">
        <v>0</v>
      </c>
      <c r="I278" s="263">
        <f t="shared" si="8"/>
        <v>1</v>
      </c>
    </row>
    <row r="279" spans="1:9" x14ac:dyDescent="0.25">
      <c r="A279" s="23">
        <v>3222</v>
      </c>
      <c r="B279" s="150"/>
      <c r="C279" s="151"/>
      <c r="D279" s="25" t="s">
        <v>54</v>
      </c>
      <c r="E279" s="14">
        <v>0</v>
      </c>
      <c r="F279" s="14">
        <v>2300</v>
      </c>
      <c r="G279" s="14">
        <v>0</v>
      </c>
      <c r="H279" s="263">
        <v>0</v>
      </c>
      <c r="I279" s="263">
        <f t="shared" si="8"/>
        <v>0</v>
      </c>
    </row>
    <row r="280" spans="1:9" x14ac:dyDescent="0.25">
      <c r="A280" s="23">
        <v>3223</v>
      </c>
      <c r="B280" s="150"/>
      <c r="C280" s="151"/>
      <c r="D280" s="25" t="s">
        <v>55</v>
      </c>
      <c r="E280" s="14">
        <v>0</v>
      </c>
      <c r="F280" s="14">
        <v>3100</v>
      </c>
      <c r="G280" s="14">
        <v>3100</v>
      </c>
      <c r="H280" s="263">
        <v>0</v>
      </c>
      <c r="I280" s="263">
        <f t="shared" si="8"/>
        <v>1</v>
      </c>
    </row>
    <row r="281" spans="1:9" x14ac:dyDescent="0.25">
      <c r="A281" s="23">
        <v>3224</v>
      </c>
      <c r="B281" s="173"/>
      <c r="C281" s="174"/>
      <c r="D281" s="28" t="s">
        <v>243</v>
      </c>
      <c r="E281" s="14">
        <v>0</v>
      </c>
      <c r="F281" s="14">
        <v>500</v>
      </c>
      <c r="G281" s="14">
        <v>500</v>
      </c>
      <c r="H281" s="263">
        <v>0</v>
      </c>
      <c r="I281" s="263">
        <f t="shared" si="8"/>
        <v>1</v>
      </c>
    </row>
    <row r="282" spans="1:9" x14ac:dyDescent="0.25">
      <c r="A282" s="23">
        <v>3225</v>
      </c>
      <c r="B282" s="79"/>
      <c r="C282" s="80"/>
      <c r="D282" s="28" t="s">
        <v>185</v>
      </c>
      <c r="E282" s="14">
        <v>0</v>
      </c>
      <c r="F282" s="14">
        <v>2500</v>
      </c>
      <c r="G282" s="14">
        <v>0</v>
      </c>
      <c r="H282" s="263">
        <v>0</v>
      </c>
      <c r="I282" s="263">
        <f t="shared" si="8"/>
        <v>0</v>
      </c>
    </row>
    <row r="283" spans="1:9" x14ac:dyDescent="0.25">
      <c r="A283" s="23"/>
      <c r="B283" s="310"/>
      <c r="C283" s="311"/>
      <c r="D283" s="28"/>
      <c r="E283" s="14"/>
      <c r="F283" s="14"/>
      <c r="G283" s="14"/>
      <c r="H283" s="263"/>
      <c r="I283" s="263"/>
    </row>
    <row r="284" spans="1:9" x14ac:dyDescent="0.25">
      <c r="A284" s="394" t="s">
        <v>49</v>
      </c>
      <c r="B284" s="395"/>
      <c r="C284" s="396"/>
      <c r="D284" s="28" t="s">
        <v>109</v>
      </c>
      <c r="E284" s="14">
        <v>1558154.07</v>
      </c>
      <c r="F284" s="14">
        <v>2126845.46</v>
      </c>
      <c r="G284" s="14">
        <v>1790284.27</v>
      </c>
      <c r="H284" s="263">
        <v>1.149</v>
      </c>
      <c r="I284" s="263">
        <f t="shared" si="8"/>
        <v>0.84175569107874915</v>
      </c>
    </row>
    <row r="285" spans="1:9" ht="38.25" x14ac:dyDescent="0.25">
      <c r="A285" s="382" t="s">
        <v>245</v>
      </c>
      <c r="B285" s="383"/>
      <c r="C285" s="384"/>
      <c r="D285" s="271" t="s">
        <v>95</v>
      </c>
      <c r="E285" s="268">
        <v>1556932.1</v>
      </c>
      <c r="F285" s="268">
        <v>2124345.46</v>
      </c>
      <c r="G285" s="268">
        <v>1788785.68</v>
      </c>
      <c r="H285" s="270">
        <f t="shared" ref="H285:H328" si="9">AVERAGE(G285/E285)</f>
        <v>1.1489169501996908</v>
      </c>
      <c r="I285" s="270">
        <f t="shared" si="8"/>
        <v>0.84204086090592811</v>
      </c>
    </row>
    <row r="286" spans="1:9" x14ac:dyDescent="0.25">
      <c r="A286" s="364" t="s">
        <v>201</v>
      </c>
      <c r="B286" s="365"/>
      <c r="C286" s="366"/>
      <c r="D286" s="74" t="s">
        <v>97</v>
      </c>
      <c r="E286" s="14"/>
      <c r="F286" s="14"/>
      <c r="G286" s="14"/>
      <c r="H286" s="263"/>
      <c r="I286" s="263"/>
    </row>
    <row r="287" spans="1:9" x14ac:dyDescent="0.25">
      <c r="A287" s="391"/>
      <c r="B287" s="392"/>
      <c r="C287" s="393"/>
      <c r="D287" s="80"/>
      <c r="E287" s="14"/>
      <c r="F287" s="14"/>
      <c r="G287" s="14"/>
      <c r="H287" s="263"/>
      <c r="I287" s="263"/>
    </row>
    <row r="288" spans="1:9" x14ac:dyDescent="0.25">
      <c r="A288" s="24">
        <v>3</v>
      </c>
      <c r="B288" s="75"/>
      <c r="C288" s="76"/>
      <c r="D288" s="26" t="s">
        <v>11</v>
      </c>
      <c r="E288" s="14">
        <v>1556932.1</v>
      </c>
      <c r="F288" s="14">
        <v>2119578.2799999998</v>
      </c>
      <c r="G288" s="14">
        <v>1784834.13</v>
      </c>
      <c r="H288" s="263">
        <f t="shared" si="9"/>
        <v>1.1463789140194358</v>
      </c>
      <c r="I288" s="263">
        <f t="shared" si="8"/>
        <v>0.84207039996654431</v>
      </c>
    </row>
    <row r="289" spans="1:9" x14ac:dyDescent="0.25">
      <c r="A289" s="24">
        <v>31</v>
      </c>
      <c r="B289" s="75"/>
      <c r="C289" s="76"/>
      <c r="D289" s="26" t="s">
        <v>14</v>
      </c>
      <c r="E289" s="43">
        <v>1545510.08</v>
      </c>
      <c r="F289" s="43">
        <v>2100000</v>
      </c>
      <c r="G289" s="43">
        <v>1777784.39</v>
      </c>
      <c r="H289" s="263">
        <f t="shared" si="9"/>
        <v>1.1502897412354631</v>
      </c>
      <c r="I289" s="263">
        <f t="shared" si="8"/>
        <v>0.84656399523809522</v>
      </c>
    </row>
    <row r="290" spans="1:9" x14ac:dyDescent="0.25">
      <c r="A290" s="24">
        <v>311</v>
      </c>
      <c r="B290" s="75"/>
      <c r="C290" s="76"/>
      <c r="D290" s="26" t="s">
        <v>98</v>
      </c>
      <c r="E290" s="43">
        <v>1278518.53</v>
      </c>
      <c r="F290" s="43">
        <v>1744400</v>
      </c>
      <c r="G290" s="43">
        <v>1480130.57</v>
      </c>
      <c r="H290" s="263">
        <f t="shared" si="9"/>
        <v>1.157691918630229</v>
      </c>
      <c r="I290" s="263">
        <f t="shared" si="8"/>
        <v>0.84850411029580375</v>
      </c>
    </row>
    <row r="291" spans="1:9" x14ac:dyDescent="0.25">
      <c r="A291" s="23">
        <v>3111</v>
      </c>
      <c r="B291" s="75"/>
      <c r="C291" s="76"/>
      <c r="D291" s="25" t="s">
        <v>99</v>
      </c>
      <c r="E291" s="14">
        <v>1243728.54</v>
      </c>
      <c r="F291" s="14">
        <v>1697400</v>
      </c>
      <c r="G291" s="14">
        <v>1439928.06</v>
      </c>
      <c r="H291" s="263">
        <f t="shared" si="9"/>
        <v>1.1577510796688801</v>
      </c>
      <c r="I291" s="263">
        <f t="shared" si="8"/>
        <v>0.84831392718275012</v>
      </c>
    </row>
    <row r="292" spans="1:9" x14ac:dyDescent="0.25">
      <c r="A292" s="23">
        <v>3113</v>
      </c>
      <c r="B292" s="75"/>
      <c r="C292" s="76"/>
      <c r="D292" s="25" t="s">
        <v>100</v>
      </c>
      <c r="E292" s="14">
        <v>34789.99</v>
      </c>
      <c r="F292" s="14">
        <v>47000</v>
      </c>
      <c r="G292" s="14">
        <v>40202.51</v>
      </c>
      <c r="H292" s="263">
        <f t="shared" si="9"/>
        <v>1.15557693462976</v>
      </c>
      <c r="I292" s="263">
        <f t="shared" si="8"/>
        <v>0.85537255319148942</v>
      </c>
    </row>
    <row r="293" spans="1:9" x14ac:dyDescent="0.25">
      <c r="A293" s="24">
        <v>312</v>
      </c>
      <c r="B293" s="75"/>
      <c r="C293" s="76"/>
      <c r="D293" s="26" t="s">
        <v>101</v>
      </c>
      <c r="E293" s="43">
        <v>62224.28</v>
      </c>
      <c r="F293" s="43">
        <v>73600</v>
      </c>
      <c r="G293" s="43">
        <v>58669.73</v>
      </c>
      <c r="H293" s="263">
        <f t="shared" si="9"/>
        <v>0.94287519277041054</v>
      </c>
      <c r="I293" s="263">
        <f t="shared" si="8"/>
        <v>0.79714307065217394</v>
      </c>
    </row>
    <row r="294" spans="1:9" x14ac:dyDescent="0.25">
      <c r="A294" s="23">
        <v>3121</v>
      </c>
      <c r="B294" s="75"/>
      <c r="C294" s="76"/>
      <c r="D294" s="25" t="s">
        <v>101</v>
      </c>
      <c r="E294" s="14">
        <v>62224.28</v>
      </c>
      <c r="F294" s="14">
        <v>73600</v>
      </c>
      <c r="G294" s="14">
        <v>58669.73</v>
      </c>
      <c r="H294" s="263">
        <f t="shared" si="9"/>
        <v>0.94287519277041054</v>
      </c>
      <c r="I294" s="263">
        <f t="shared" si="8"/>
        <v>0.79714307065217394</v>
      </c>
    </row>
    <row r="295" spans="1:9" x14ac:dyDescent="0.25">
      <c r="A295" s="24">
        <v>313</v>
      </c>
      <c r="B295" s="75"/>
      <c r="C295" s="76"/>
      <c r="D295" s="26" t="s">
        <v>102</v>
      </c>
      <c r="E295" s="43">
        <v>204767.27</v>
      </c>
      <c r="F295" s="43">
        <v>282000</v>
      </c>
      <c r="G295" s="43">
        <v>238984.09</v>
      </c>
      <c r="H295" s="263">
        <f t="shared" si="9"/>
        <v>1.167101021564628</v>
      </c>
      <c r="I295" s="263">
        <f t="shared" si="8"/>
        <v>0.84746131205673758</v>
      </c>
    </row>
    <row r="296" spans="1:9" ht="26.25" x14ac:dyDescent="0.25">
      <c r="A296" s="23">
        <v>3132</v>
      </c>
      <c r="B296" s="75"/>
      <c r="C296" s="76"/>
      <c r="D296" s="25" t="s">
        <v>103</v>
      </c>
      <c r="E296" s="14">
        <v>204767.27</v>
      </c>
      <c r="F296" s="14">
        <v>282000</v>
      </c>
      <c r="G296" s="14">
        <v>238984.09</v>
      </c>
      <c r="H296" s="263">
        <f t="shared" si="9"/>
        <v>1.167101021564628</v>
      </c>
      <c r="I296" s="263">
        <f t="shared" si="8"/>
        <v>0.84746131205673758</v>
      </c>
    </row>
    <row r="297" spans="1:9" x14ac:dyDescent="0.25">
      <c r="A297" s="24">
        <v>32</v>
      </c>
      <c r="B297" s="75"/>
      <c r="C297" s="76"/>
      <c r="D297" s="26" t="s">
        <v>23</v>
      </c>
      <c r="E297" s="43">
        <v>10362.59</v>
      </c>
      <c r="F297" s="43">
        <v>17950</v>
      </c>
      <c r="G297" s="43">
        <v>6114.38</v>
      </c>
      <c r="H297" s="263">
        <f t="shared" si="9"/>
        <v>0.59004360878892248</v>
      </c>
      <c r="I297" s="263">
        <f t="shared" si="8"/>
        <v>0.34063398328690808</v>
      </c>
    </row>
    <row r="298" spans="1:9" x14ac:dyDescent="0.25">
      <c r="A298" s="24">
        <v>321</v>
      </c>
      <c r="B298" s="75"/>
      <c r="C298" s="76"/>
      <c r="D298" s="26" t="s">
        <v>104</v>
      </c>
      <c r="E298" s="43">
        <v>90</v>
      </c>
      <c r="F298" s="43">
        <v>2300</v>
      </c>
      <c r="G298" s="43">
        <v>145.6</v>
      </c>
      <c r="H298" s="263">
        <f t="shared" si="9"/>
        <v>1.6177777777777778</v>
      </c>
      <c r="I298" s="263">
        <f t="shared" si="8"/>
        <v>6.330434782608696E-2</v>
      </c>
    </row>
    <row r="299" spans="1:9" x14ac:dyDescent="0.25">
      <c r="A299" s="23">
        <v>3211</v>
      </c>
      <c r="B299" s="75"/>
      <c r="C299" s="76"/>
      <c r="D299" s="25" t="s">
        <v>105</v>
      </c>
      <c r="E299" s="14">
        <v>90</v>
      </c>
      <c r="F299" s="14">
        <v>2300</v>
      </c>
      <c r="G299" s="14">
        <v>145.6</v>
      </c>
      <c r="H299" s="263">
        <f t="shared" si="9"/>
        <v>1.6177777777777778</v>
      </c>
      <c r="I299" s="263">
        <f t="shared" si="8"/>
        <v>6.330434782608696E-2</v>
      </c>
    </row>
    <row r="300" spans="1:9" x14ac:dyDescent="0.25">
      <c r="A300" s="23">
        <v>3213</v>
      </c>
      <c r="B300" s="75"/>
      <c r="C300" s="76"/>
      <c r="D300" s="25" t="s">
        <v>63</v>
      </c>
      <c r="E300" s="14">
        <v>0</v>
      </c>
      <c r="F300" s="14">
        <v>0</v>
      </c>
      <c r="G300" s="14">
        <v>0</v>
      </c>
      <c r="H300" s="263">
        <v>0</v>
      </c>
      <c r="I300" s="263">
        <v>0</v>
      </c>
    </row>
    <row r="301" spans="1:9" x14ac:dyDescent="0.25">
      <c r="A301" s="24">
        <v>322</v>
      </c>
      <c r="B301" s="75"/>
      <c r="C301" s="76"/>
      <c r="D301" s="26" t="s">
        <v>53</v>
      </c>
      <c r="E301" s="43">
        <v>1724.66</v>
      </c>
      <c r="F301" s="43">
        <v>4050</v>
      </c>
      <c r="G301" s="43">
        <v>2708.92</v>
      </c>
      <c r="H301" s="263">
        <f t="shared" si="9"/>
        <v>1.5706979926478262</v>
      </c>
      <c r="I301" s="263">
        <f t="shared" si="8"/>
        <v>0.66886913580246921</v>
      </c>
    </row>
    <row r="302" spans="1:9" ht="26.25" x14ac:dyDescent="0.25">
      <c r="A302" s="23">
        <v>3221</v>
      </c>
      <c r="B302" s="75"/>
      <c r="C302" s="76"/>
      <c r="D302" s="25" t="s">
        <v>65</v>
      </c>
      <c r="E302" s="14">
        <v>1714.55</v>
      </c>
      <c r="F302" s="14">
        <v>3500</v>
      </c>
      <c r="G302" s="14">
        <v>2708.92</v>
      </c>
      <c r="H302" s="263">
        <f t="shared" si="9"/>
        <v>1.579959756204252</v>
      </c>
      <c r="I302" s="263">
        <f t="shared" si="8"/>
        <v>0.77397714285714292</v>
      </c>
    </row>
    <row r="303" spans="1:9" x14ac:dyDescent="0.25">
      <c r="A303" s="23">
        <v>3222</v>
      </c>
      <c r="B303" s="75"/>
      <c r="C303" s="76"/>
      <c r="D303" s="25" t="s">
        <v>54</v>
      </c>
      <c r="E303" s="14">
        <v>0</v>
      </c>
      <c r="F303" s="14">
        <v>0</v>
      </c>
      <c r="G303" s="14">
        <v>0</v>
      </c>
      <c r="H303" s="263">
        <v>0</v>
      </c>
      <c r="I303" s="263">
        <v>0</v>
      </c>
    </row>
    <row r="304" spans="1:9" x14ac:dyDescent="0.25">
      <c r="A304" s="23">
        <v>3225</v>
      </c>
      <c r="B304" s="96"/>
      <c r="C304" s="97"/>
      <c r="D304" s="25" t="s">
        <v>227</v>
      </c>
      <c r="E304" s="14">
        <v>10.11</v>
      </c>
      <c r="F304" s="14">
        <v>550</v>
      </c>
      <c r="G304" s="14">
        <v>0</v>
      </c>
      <c r="H304" s="263">
        <f t="shared" si="9"/>
        <v>0</v>
      </c>
      <c r="I304" s="263">
        <f t="shared" si="8"/>
        <v>0</v>
      </c>
    </row>
    <row r="305" spans="1:9" x14ac:dyDescent="0.25">
      <c r="A305" s="24">
        <v>323</v>
      </c>
      <c r="B305" s="75"/>
      <c r="C305" s="76"/>
      <c r="D305" s="26" t="s">
        <v>56</v>
      </c>
      <c r="E305" s="43">
        <v>3531</v>
      </c>
      <c r="F305" s="43">
        <v>4900</v>
      </c>
      <c r="G305" s="43">
        <v>2023</v>
      </c>
      <c r="H305" s="263">
        <f t="shared" si="9"/>
        <v>0.57292551685075055</v>
      </c>
      <c r="I305" s="263">
        <f t="shared" si="8"/>
        <v>0.41285714285714287</v>
      </c>
    </row>
    <row r="306" spans="1:9" x14ac:dyDescent="0.25">
      <c r="A306" s="23">
        <v>3233</v>
      </c>
      <c r="B306" s="86"/>
      <c r="C306" s="87"/>
      <c r="D306" s="25" t="s">
        <v>57</v>
      </c>
      <c r="E306" s="14">
        <v>3531</v>
      </c>
      <c r="F306" s="14">
        <v>4500</v>
      </c>
      <c r="G306" s="14">
        <v>2023</v>
      </c>
      <c r="H306" s="263">
        <f t="shared" si="9"/>
        <v>0.57292551685075055</v>
      </c>
      <c r="I306" s="263">
        <f t="shared" si="8"/>
        <v>0.44955555555555554</v>
      </c>
    </row>
    <row r="307" spans="1:9" x14ac:dyDescent="0.25">
      <c r="A307" s="23">
        <v>3236</v>
      </c>
      <c r="B307" s="75"/>
      <c r="C307" s="76"/>
      <c r="D307" s="25" t="s">
        <v>150</v>
      </c>
      <c r="E307" s="14">
        <v>0</v>
      </c>
      <c r="F307" s="14">
        <v>0</v>
      </c>
      <c r="G307" s="14">
        <v>0</v>
      </c>
      <c r="H307" s="263">
        <v>0</v>
      </c>
      <c r="I307" s="263">
        <v>0</v>
      </c>
    </row>
    <row r="308" spans="1:9" x14ac:dyDescent="0.25">
      <c r="A308" s="23">
        <v>3237</v>
      </c>
      <c r="B308" s="75"/>
      <c r="C308" s="76"/>
      <c r="D308" s="25" t="s">
        <v>71</v>
      </c>
      <c r="E308" s="14">
        <v>0</v>
      </c>
      <c r="F308" s="14">
        <v>400</v>
      </c>
      <c r="G308" s="14">
        <v>0</v>
      </c>
      <c r="H308" s="263">
        <v>0</v>
      </c>
      <c r="I308" s="263">
        <v>0</v>
      </c>
    </row>
    <row r="309" spans="1:9" x14ac:dyDescent="0.25">
      <c r="A309" s="23">
        <v>3239</v>
      </c>
      <c r="B309" s="75"/>
      <c r="C309" s="76"/>
      <c r="D309" s="25" t="s">
        <v>61</v>
      </c>
      <c r="E309" s="43">
        <v>0</v>
      </c>
      <c r="F309" s="14">
        <v>0</v>
      </c>
      <c r="G309" s="14">
        <v>0</v>
      </c>
      <c r="H309" s="263">
        <v>0</v>
      </c>
      <c r="I309" s="263">
        <v>0</v>
      </c>
    </row>
    <row r="310" spans="1:9" ht="26.25" x14ac:dyDescent="0.25">
      <c r="A310" s="24">
        <v>329</v>
      </c>
      <c r="B310" s="75"/>
      <c r="C310" s="76"/>
      <c r="D310" s="26" t="s">
        <v>72</v>
      </c>
      <c r="E310" s="43">
        <v>5016.93</v>
      </c>
      <c r="F310" s="43">
        <v>6700</v>
      </c>
      <c r="G310" s="43">
        <v>1236.8599999999999</v>
      </c>
      <c r="H310" s="263">
        <f t="shared" si="9"/>
        <v>0.24653722495629793</v>
      </c>
      <c r="I310" s="263">
        <f t="shared" si="8"/>
        <v>0.18460597014925373</v>
      </c>
    </row>
    <row r="311" spans="1:9" x14ac:dyDescent="0.25">
      <c r="A311" s="23">
        <v>3293</v>
      </c>
      <c r="B311" s="75"/>
      <c r="C311" s="76"/>
      <c r="D311" s="25" t="s">
        <v>74</v>
      </c>
      <c r="E311" s="14">
        <v>1057.5</v>
      </c>
      <c r="F311" s="14">
        <v>700</v>
      </c>
      <c r="G311" s="14">
        <v>0</v>
      </c>
      <c r="H311" s="263">
        <f t="shared" si="9"/>
        <v>0</v>
      </c>
      <c r="I311" s="263">
        <f t="shared" si="8"/>
        <v>0</v>
      </c>
    </row>
    <row r="312" spans="1:9" x14ac:dyDescent="0.25">
      <c r="A312" s="23">
        <v>3295</v>
      </c>
      <c r="B312" s="75"/>
      <c r="C312" s="76"/>
      <c r="D312" s="25" t="s">
        <v>76</v>
      </c>
      <c r="E312" s="14">
        <v>2296</v>
      </c>
      <c r="F312" s="14">
        <v>2800</v>
      </c>
      <c r="G312" s="14">
        <v>388</v>
      </c>
      <c r="H312" s="263">
        <f t="shared" si="9"/>
        <v>0.16898954703832753</v>
      </c>
      <c r="I312" s="263">
        <f t="shared" si="8"/>
        <v>0.13857142857142857</v>
      </c>
    </row>
    <row r="313" spans="1:9" x14ac:dyDescent="0.25">
      <c r="A313" s="23">
        <v>3296</v>
      </c>
      <c r="B313" s="75"/>
      <c r="C313" s="76"/>
      <c r="D313" s="25" t="s">
        <v>151</v>
      </c>
      <c r="E313" s="14">
        <v>429.47</v>
      </c>
      <c r="F313" s="14">
        <v>500</v>
      </c>
      <c r="G313" s="14">
        <v>248.86</v>
      </c>
      <c r="H313" s="263">
        <f t="shared" si="9"/>
        <v>0.57945840221668565</v>
      </c>
      <c r="I313" s="263">
        <f t="shared" si="8"/>
        <v>0.49772000000000005</v>
      </c>
    </row>
    <row r="314" spans="1:9" ht="26.25" x14ac:dyDescent="0.25">
      <c r="A314" s="23">
        <v>3299</v>
      </c>
      <c r="B314" s="75"/>
      <c r="C314" s="76"/>
      <c r="D314" s="25" t="s">
        <v>72</v>
      </c>
      <c r="E314" s="14">
        <v>1233.96</v>
      </c>
      <c r="F314" s="14">
        <v>2700</v>
      </c>
      <c r="G314" s="14">
        <v>600</v>
      </c>
      <c r="H314" s="263">
        <f t="shared" si="9"/>
        <v>0.48623942429252165</v>
      </c>
      <c r="I314" s="263">
        <f t="shared" si="8"/>
        <v>0.22222222222222221</v>
      </c>
    </row>
    <row r="315" spans="1:9" x14ac:dyDescent="0.25">
      <c r="A315" s="24">
        <v>34</v>
      </c>
      <c r="B315" s="75"/>
      <c r="C315" s="76"/>
      <c r="D315" s="26" t="s">
        <v>77</v>
      </c>
      <c r="E315" s="43">
        <v>405.03</v>
      </c>
      <c r="F315" s="43">
        <v>1000</v>
      </c>
      <c r="G315" s="43">
        <v>307.08</v>
      </c>
      <c r="H315" s="263">
        <f t="shared" si="9"/>
        <v>0.758166061773202</v>
      </c>
      <c r="I315" s="263">
        <f t="shared" si="8"/>
        <v>0.30707999999999996</v>
      </c>
    </row>
    <row r="316" spans="1:9" x14ac:dyDescent="0.25">
      <c r="A316" s="24">
        <v>343</v>
      </c>
      <c r="B316" s="75"/>
      <c r="C316" s="76"/>
      <c r="D316" s="26" t="s">
        <v>78</v>
      </c>
      <c r="E316" s="43">
        <v>405.03</v>
      </c>
      <c r="F316" s="43">
        <v>1000</v>
      </c>
      <c r="G316" s="43">
        <v>307.08</v>
      </c>
      <c r="H316" s="263">
        <f t="shared" si="9"/>
        <v>0.758166061773202</v>
      </c>
      <c r="I316" s="263">
        <f t="shared" si="8"/>
        <v>0.30707999999999996</v>
      </c>
    </row>
    <row r="317" spans="1:9" x14ac:dyDescent="0.25">
      <c r="A317" s="23">
        <v>3433</v>
      </c>
      <c r="B317" s="75"/>
      <c r="C317" s="76"/>
      <c r="D317" s="25" t="s">
        <v>80</v>
      </c>
      <c r="E317" s="14">
        <v>405.03</v>
      </c>
      <c r="F317" s="14">
        <v>1000</v>
      </c>
      <c r="G317" s="14">
        <v>307.08</v>
      </c>
      <c r="H317" s="263">
        <f t="shared" si="9"/>
        <v>0.758166061773202</v>
      </c>
      <c r="I317" s="263">
        <f t="shared" si="8"/>
        <v>0.30707999999999996</v>
      </c>
    </row>
    <row r="318" spans="1:9" ht="39" x14ac:dyDescent="0.25">
      <c r="A318" s="24">
        <v>38</v>
      </c>
      <c r="B318" s="88"/>
      <c r="C318" s="89"/>
      <c r="D318" s="53" t="s">
        <v>226</v>
      </c>
      <c r="E318" s="43">
        <v>654.4</v>
      </c>
      <c r="F318" s="43">
        <v>628.28</v>
      </c>
      <c r="G318" s="43">
        <v>628.28</v>
      </c>
      <c r="H318" s="263">
        <f t="shared" si="9"/>
        <v>0.96008557457212718</v>
      </c>
      <c r="I318" s="263">
        <f t="shared" si="8"/>
        <v>1</v>
      </c>
    </row>
    <row r="319" spans="1:9" x14ac:dyDescent="0.25">
      <c r="A319" s="24">
        <v>381</v>
      </c>
      <c r="B319" s="88"/>
      <c r="C319" s="89"/>
      <c r="D319" s="53" t="s">
        <v>37</v>
      </c>
      <c r="E319" s="43">
        <v>654.4</v>
      </c>
      <c r="F319" s="43">
        <v>628.28</v>
      </c>
      <c r="G319" s="43">
        <v>628.28</v>
      </c>
      <c r="H319" s="263">
        <f t="shared" si="9"/>
        <v>0.96008557457212718</v>
      </c>
      <c r="I319" s="263">
        <f t="shared" si="8"/>
        <v>1</v>
      </c>
    </row>
    <row r="320" spans="1:9" x14ac:dyDescent="0.25">
      <c r="A320" s="23">
        <v>3812</v>
      </c>
      <c r="B320" s="98"/>
      <c r="C320" s="99"/>
      <c r="D320" s="28" t="s">
        <v>216</v>
      </c>
      <c r="E320" s="14">
        <v>654.4</v>
      </c>
      <c r="F320" s="14">
        <v>628.28</v>
      </c>
      <c r="G320" s="14">
        <v>628.28</v>
      </c>
      <c r="H320" s="263">
        <f t="shared" si="9"/>
        <v>0.96008557457212718</v>
      </c>
      <c r="I320" s="263">
        <f t="shared" si="8"/>
        <v>1</v>
      </c>
    </row>
    <row r="321" spans="1:9" x14ac:dyDescent="0.25">
      <c r="A321" s="23"/>
      <c r="B321" s="86"/>
      <c r="C321" s="87"/>
      <c r="D321" s="28"/>
      <c r="E321" s="14"/>
      <c r="F321" s="14"/>
      <c r="G321" s="14"/>
      <c r="H321" s="263"/>
      <c r="I321" s="263"/>
    </row>
    <row r="322" spans="1:9" x14ac:dyDescent="0.25">
      <c r="A322" s="370" t="s">
        <v>108</v>
      </c>
      <c r="B322" s="371"/>
      <c r="C322" s="372"/>
      <c r="D322" s="72" t="s">
        <v>109</v>
      </c>
      <c r="E322" s="14"/>
      <c r="F322" s="14"/>
      <c r="G322" s="14"/>
      <c r="H322" s="263"/>
      <c r="I322" s="263"/>
    </row>
    <row r="323" spans="1:9" ht="25.5" x14ac:dyDescent="0.25">
      <c r="A323" s="373" t="s">
        <v>123</v>
      </c>
      <c r="B323" s="374"/>
      <c r="C323" s="375"/>
      <c r="D323" s="117" t="s">
        <v>111</v>
      </c>
      <c r="E323" s="52">
        <v>1221.97</v>
      </c>
      <c r="F323" s="52">
        <v>2500</v>
      </c>
      <c r="G323" s="52">
        <v>1498.59</v>
      </c>
      <c r="H323" s="263">
        <f t="shared" si="9"/>
        <v>1.22637216952953</v>
      </c>
      <c r="I323" s="263">
        <f t="shared" si="8"/>
        <v>0.59943599999999997</v>
      </c>
    </row>
    <row r="324" spans="1:9" x14ac:dyDescent="0.25">
      <c r="A324" s="367" t="s">
        <v>201</v>
      </c>
      <c r="B324" s="368"/>
      <c r="C324" s="369"/>
      <c r="D324" s="120" t="s">
        <v>97</v>
      </c>
      <c r="E324" s="52">
        <v>1221.97</v>
      </c>
      <c r="F324" s="52">
        <v>2500</v>
      </c>
      <c r="G324" s="52">
        <v>1498.59</v>
      </c>
      <c r="H324" s="263">
        <f t="shared" si="9"/>
        <v>1.22637216952953</v>
      </c>
      <c r="I324" s="263">
        <f t="shared" si="8"/>
        <v>0.59943599999999997</v>
      </c>
    </row>
    <row r="325" spans="1:9" ht="25.5" x14ac:dyDescent="0.25">
      <c r="A325" s="24">
        <v>4</v>
      </c>
      <c r="B325" s="75"/>
      <c r="C325" s="76"/>
      <c r="D325" s="72" t="s">
        <v>15</v>
      </c>
      <c r="E325" s="43">
        <v>1221.97</v>
      </c>
      <c r="F325" s="43">
        <v>2500</v>
      </c>
      <c r="G325" s="43">
        <v>1498.59</v>
      </c>
      <c r="H325" s="263">
        <f t="shared" si="9"/>
        <v>1.22637216952953</v>
      </c>
      <c r="I325" s="263">
        <f t="shared" si="8"/>
        <v>0.59943599999999997</v>
      </c>
    </row>
    <row r="326" spans="1:9" ht="38.25" x14ac:dyDescent="0.25">
      <c r="A326" s="24">
        <v>42</v>
      </c>
      <c r="B326" s="75"/>
      <c r="C326" s="76"/>
      <c r="D326" s="72" t="s">
        <v>31</v>
      </c>
      <c r="E326" s="43">
        <v>1221.97</v>
      </c>
      <c r="F326" s="43">
        <v>2500</v>
      </c>
      <c r="G326" s="43">
        <v>1498.59</v>
      </c>
      <c r="H326" s="263">
        <f t="shared" si="9"/>
        <v>1.22637216952953</v>
      </c>
      <c r="I326" s="263">
        <f t="shared" si="8"/>
        <v>0.59943599999999997</v>
      </c>
    </row>
    <row r="327" spans="1:9" ht="26.25" x14ac:dyDescent="0.25">
      <c r="A327" s="24">
        <v>424</v>
      </c>
      <c r="B327" s="75"/>
      <c r="C327" s="76"/>
      <c r="D327" s="26" t="s">
        <v>106</v>
      </c>
      <c r="E327" s="14">
        <v>1221.97</v>
      </c>
      <c r="F327" s="14">
        <v>2500</v>
      </c>
      <c r="G327" s="14">
        <v>1498.59</v>
      </c>
      <c r="H327" s="263">
        <f t="shared" si="9"/>
        <v>1.22637216952953</v>
      </c>
      <c r="I327" s="263">
        <f t="shared" si="8"/>
        <v>0.59943599999999997</v>
      </c>
    </row>
    <row r="328" spans="1:9" x14ac:dyDescent="0.25">
      <c r="A328" s="23">
        <v>4241</v>
      </c>
      <c r="B328" s="75"/>
      <c r="C328" s="76"/>
      <c r="D328" s="25" t="s">
        <v>107</v>
      </c>
      <c r="E328" s="14">
        <v>1221.97</v>
      </c>
      <c r="F328" s="14">
        <v>2500</v>
      </c>
      <c r="G328" s="14">
        <v>1498.59</v>
      </c>
      <c r="H328" s="263">
        <f t="shared" si="9"/>
        <v>1.22637216952953</v>
      </c>
      <c r="I328" s="263">
        <f t="shared" si="8"/>
        <v>0.59943599999999997</v>
      </c>
    </row>
    <row r="329" spans="1:9" x14ac:dyDescent="0.25">
      <c r="A329" s="23"/>
      <c r="B329" s="75"/>
      <c r="C329" s="76"/>
      <c r="D329" s="25"/>
      <c r="E329" s="2"/>
      <c r="F329" s="3"/>
      <c r="G329" s="3"/>
      <c r="H329" s="263"/>
      <c r="I329" s="263"/>
    </row>
    <row r="330" spans="1:9" x14ac:dyDescent="0.25">
      <c r="A330" s="388" t="s">
        <v>211</v>
      </c>
      <c r="B330" s="389"/>
      <c r="C330" s="390"/>
      <c r="D330" s="125" t="s">
        <v>205</v>
      </c>
      <c r="E330" s="128">
        <v>0</v>
      </c>
      <c r="F330" s="128">
        <v>4767.18</v>
      </c>
      <c r="G330" s="128">
        <v>3951.55</v>
      </c>
      <c r="H330" s="263">
        <v>0</v>
      </c>
      <c r="I330" s="263">
        <f t="shared" ref="I330:I392" si="10">AVERAGE(G330/F330)</f>
        <v>0.82890723656333509</v>
      </c>
    </row>
    <row r="331" spans="1:9" x14ac:dyDescent="0.25">
      <c r="A331" s="152"/>
      <c r="B331" s="153"/>
      <c r="C331" s="154"/>
      <c r="D331" s="125"/>
      <c r="E331" s="127"/>
      <c r="F331" s="127"/>
      <c r="G331" s="127"/>
      <c r="H331" s="263"/>
      <c r="I331" s="263"/>
    </row>
    <row r="332" spans="1:9" x14ac:dyDescent="0.25">
      <c r="A332" s="166">
        <v>3</v>
      </c>
      <c r="B332" s="167"/>
      <c r="C332" s="168"/>
      <c r="D332" s="169" t="s">
        <v>11</v>
      </c>
      <c r="E332" s="65">
        <v>0</v>
      </c>
      <c r="F332" s="65">
        <v>4767.18</v>
      </c>
      <c r="G332" s="65">
        <v>3951.55</v>
      </c>
      <c r="H332" s="263">
        <v>0</v>
      </c>
      <c r="I332" s="263">
        <f t="shared" si="10"/>
        <v>0.82890723656333509</v>
      </c>
    </row>
    <row r="333" spans="1:9" x14ac:dyDescent="0.25">
      <c r="A333" s="24">
        <v>32</v>
      </c>
      <c r="B333" s="150"/>
      <c r="C333" s="151"/>
      <c r="D333" s="26" t="s">
        <v>23</v>
      </c>
      <c r="E333" s="65">
        <v>0</v>
      </c>
      <c r="F333" s="65">
        <v>4767.18</v>
      </c>
      <c r="G333" s="65">
        <v>3951.55</v>
      </c>
      <c r="H333" s="263">
        <v>0</v>
      </c>
      <c r="I333" s="263">
        <f t="shared" si="10"/>
        <v>0.82890723656333509</v>
      </c>
    </row>
    <row r="334" spans="1:9" x14ac:dyDescent="0.25">
      <c r="A334" s="24">
        <v>321</v>
      </c>
      <c r="B334" s="150"/>
      <c r="C334" s="151"/>
      <c r="D334" s="26" t="s">
        <v>104</v>
      </c>
      <c r="E334" s="65">
        <v>0</v>
      </c>
      <c r="F334" s="65">
        <v>200</v>
      </c>
      <c r="G334" s="65">
        <v>0</v>
      </c>
      <c r="H334" s="263">
        <v>0</v>
      </c>
      <c r="I334" s="263">
        <f t="shared" si="10"/>
        <v>0</v>
      </c>
    </row>
    <row r="335" spans="1:9" x14ac:dyDescent="0.25">
      <c r="A335" s="23">
        <v>3211</v>
      </c>
      <c r="B335" s="150"/>
      <c r="C335" s="151"/>
      <c r="D335" s="25" t="s">
        <v>105</v>
      </c>
      <c r="E335" s="15">
        <v>0</v>
      </c>
      <c r="F335" s="15">
        <v>200</v>
      </c>
      <c r="G335" s="15">
        <v>0</v>
      </c>
      <c r="H335" s="263">
        <v>0</v>
      </c>
      <c r="I335" s="263">
        <f t="shared" si="10"/>
        <v>0</v>
      </c>
    </row>
    <row r="336" spans="1:9" x14ac:dyDescent="0.25">
      <c r="A336" s="23">
        <v>3213</v>
      </c>
      <c r="B336" s="150"/>
      <c r="C336" s="151"/>
      <c r="D336" s="25" t="s">
        <v>63</v>
      </c>
      <c r="E336" s="15">
        <v>0</v>
      </c>
      <c r="F336" s="15">
        <v>0</v>
      </c>
      <c r="G336" s="15">
        <v>0</v>
      </c>
      <c r="H336" s="263">
        <v>0</v>
      </c>
      <c r="I336" s="263">
        <v>0</v>
      </c>
    </row>
    <row r="337" spans="1:9" x14ac:dyDescent="0.25">
      <c r="A337" s="24">
        <v>322</v>
      </c>
      <c r="B337" s="150"/>
      <c r="C337" s="151"/>
      <c r="D337" s="26" t="s">
        <v>53</v>
      </c>
      <c r="E337" s="65">
        <v>0</v>
      </c>
      <c r="F337" s="65">
        <v>3567.18</v>
      </c>
      <c r="G337" s="65">
        <v>2968.18</v>
      </c>
      <c r="H337" s="263">
        <v>0</v>
      </c>
      <c r="I337" s="263">
        <f t="shared" si="10"/>
        <v>0.83208024265666436</v>
      </c>
    </row>
    <row r="338" spans="1:9" ht="26.25" x14ac:dyDescent="0.25">
      <c r="A338" s="23">
        <v>3221</v>
      </c>
      <c r="B338" s="150"/>
      <c r="C338" s="151"/>
      <c r="D338" s="25" t="s">
        <v>65</v>
      </c>
      <c r="E338" s="15">
        <v>0</v>
      </c>
      <c r="F338" s="15">
        <v>3067.18</v>
      </c>
      <c r="G338" s="15">
        <v>2468.1799999999998</v>
      </c>
      <c r="H338" s="263">
        <v>0</v>
      </c>
      <c r="I338" s="263">
        <f t="shared" si="10"/>
        <v>0.80470660345985567</v>
      </c>
    </row>
    <row r="339" spans="1:9" x14ac:dyDescent="0.25">
      <c r="A339" s="23">
        <v>3225</v>
      </c>
      <c r="B339" s="173"/>
      <c r="C339" s="174"/>
      <c r="D339" s="25" t="s">
        <v>185</v>
      </c>
      <c r="E339" s="15">
        <v>0</v>
      </c>
      <c r="F339" s="15">
        <v>500</v>
      </c>
      <c r="G339" s="15">
        <v>500</v>
      </c>
      <c r="H339" s="263">
        <v>0</v>
      </c>
      <c r="I339" s="263">
        <f t="shared" si="10"/>
        <v>1</v>
      </c>
    </row>
    <row r="340" spans="1:9" x14ac:dyDescent="0.25">
      <c r="A340" s="24">
        <v>323</v>
      </c>
      <c r="B340" s="175"/>
      <c r="C340" s="176"/>
      <c r="D340" s="26" t="s">
        <v>56</v>
      </c>
      <c r="E340" s="65">
        <v>0</v>
      </c>
      <c r="F340" s="65">
        <v>400</v>
      </c>
      <c r="G340" s="65">
        <v>400</v>
      </c>
      <c r="H340" s="263">
        <v>0</v>
      </c>
      <c r="I340" s="263">
        <f t="shared" si="10"/>
        <v>1</v>
      </c>
    </row>
    <row r="341" spans="1:9" x14ac:dyDescent="0.25">
      <c r="A341" s="23">
        <v>3233</v>
      </c>
      <c r="B341" s="175"/>
      <c r="C341" s="176"/>
      <c r="D341" s="25" t="s">
        <v>57</v>
      </c>
      <c r="E341" s="15">
        <v>0</v>
      </c>
      <c r="F341" s="15">
        <v>400</v>
      </c>
      <c r="G341" s="15">
        <v>400</v>
      </c>
      <c r="H341" s="263">
        <v>0</v>
      </c>
      <c r="I341" s="263">
        <f t="shared" si="10"/>
        <v>1</v>
      </c>
    </row>
    <row r="342" spans="1:9" ht="26.25" x14ac:dyDescent="0.25">
      <c r="A342" s="24">
        <v>329</v>
      </c>
      <c r="B342" s="150"/>
      <c r="C342" s="151"/>
      <c r="D342" s="26" t="s">
        <v>72</v>
      </c>
      <c r="E342" s="65">
        <v>0</v>
      </c>
      <c r="F342" s="65">
        <v>600</v>
      </c>
      <c r="G342" s="65">
        <v>583.37</v>
      </c>
      <c r="H342" s="263">
        <v>0</v>
      </c>
      <c r="I342" s="263">
        <f t="shared" si="10"/>
        <v>0.97228333333333339</v>
      </c>
    </row>
    <row r="343" spans="1:9" x14ac:dyDescent="0.25">
      <c r="A343" s="23">
        <v>3293</v>
      </c>
      <c r="B343" s="150"/>
      <c r="C343" s="151"/>
      <c r="D343" s="25" t="s">
        <v>74</v>
      </c>
      <c r="E343" s="15">
        <v>0</v>
      </c>
      <c r="F343" s="15">
        <v>300</v>
      </c>
      <c r="G343" s="15">
        <v>283.37</v>
      </c>
      <c r="H343" s="263">
        <v>0</v>
      </c>
      <c r="I343" s="263">
        <f t="shared" si="10"/>
        <v>0.94456666666666667</v>
      </c>
    </row>
    <row r="344" spans="1:9" ht="26.25" x14ac:dyDescent="0.25">
      <c r="A344" s="23">
        <v>3299</v>
      </c>
      <c r="B344" s="150"/>
      <c r="C344" s="151"/>
      <c r="D344" s="25" t="s">
        <v>72</v>
      </c>
      <c r="E344" s="15">
        <v>0</v>
      </c>
      <c r="F344" s="15">
        <v>300</v>
      </c>
      <c r="G344" s="15">
        <v>300</v>
      </c>
      <c r="H344" s="263">
        <v>0</v>
      </c>
      <c r="I344" s="263">
        <f t="shared" si="10"/>
        <v>1</v>
      </c>
    </row>
    <row r="345" spans="1:9" x14ac:dyDescent="0.25">
      <c r="A345" s="162"/>
      <c r="B345" s="163"/>
      <c r="C345" s="164"/>
      <c r="D345" s="165"/>
      <c r="E345" s="15"/>
      <c r="F345" s="14"/>
      <c r="G345" s="15"/>
      <c r="H345" s="263"/>
      <c r="I345" s="263"/>
    </row>
    <row r="346" spans="1:9" ht="25.5" x14ac:dyDescent="0.25">
      <c r="A346" s="129">
        <v>4</v>
      </c>
      <c r="B346" s="130"/>
      <c r="C346" s="131"/>
      <c r="D346" s="117" t="s">
        <v>15</v>
      </c>
      <c r="E346" s="118">
        <v>0</v>
      </c>
      <c r="F346" s="118">
        <v>0</v>
      </c>
      <c r="G346" s="119">
        <v>0</v>
      </c>
      <c r="H346" s="263">
        <v>0</v>
      </c>
      <c r="I346" s="263">
        <v>0</v>
      </c>
    </row>
    <row r="347" spans="1:9" ht="38.25" x14ac:dyDescent="0.25">
      <c r="A347" s="24">
        <v>42</v>
      </c>
      <c r="B347" s="88"/>
      <c r="C347" s="89"/>
      <c r="D347" s="84" t="s">
        <v>31</v>
      </c>
      <c r="E347" s="43">
        <v>0</v>
      </c>
      <c r="F347" s="43">
        <v>0</v>
      </c>
      <c r="G347" s="65">
        <v>0</v>
      </c>
      <c r="H347" s="263">
        <v>0</v>
      </c>
      <c r="I347" s="263">
        <v>0</v>
      </c>
    </row>
    <row r="348" spans="1:9" ht="26.25" x14ac:dyDescent="0.25">
      <c r="A348" s="24">
        <v>424</v>
      </c>
      <c r="B348" s="88"/>
      <c r="C348" s="89"/>
      <c r="D348" s="26" t="s">
        <v>106</v>
      </c>
      <c r="E348" s="43">
        <v>0</v>
      </c>
      <c r="F348" s="43">
        <v>0</v>
      </c>
      <c r="G348" s="65">
        <v>0</v>
      </c>
      <c r="H348" s="263">
        <v>0</v>
      </c>
      <c r="I348" s="263">
        <v>0</v>
      </c>
    </row>
    <row r="349" spans="1:9" x14ac:dyDescent="0.25">
      <c r="A349" s="23">
        <v>4241</v>
      </c>
      <c r="B349" s="86"/>
      <c r="C349" s="87"/>
      <c r="D349" s="25" t="s">
        <v>107</v>
      </c>
      <c r="E349" s="14">
        <v>0</v>
      </c>
      <c r="F349" s="14">
        <v>0</v>
      </c>
      <c r="G349" s="15">
        <v>0</v>
      </c>
      <c r="H349" s="263">
        <v>0</v>
      </c>
      <c r="I349" s="263">
        <v>0</v>
      </c>
    </row>
    <row r="350" spans="1:9" x14ac:dyDescent="0.25">
      <c r="A350" s="370" t="s">
        <v>142</v>
      </c>
      <c r="B350" s="371"/>
      <c r="C350" s="372"/>
      <c r="D350" s="72" t="s">
        <v>144</v>
      </c>
      <c r="E350" s="43"/>
      <c r="F350" s="43"/>
      <c r="G350" s="43"/>
      <c r="H350" s="265"/>
      <c r="I350" s="265"/>
    </row>
    <row r="351" spans="1:9" x14ac:dyDescent="0.25">
      <c r="A351" s="382" t="s">
        <v>143</v>
      </c>
      <c r="B351" s="383"/>
      <c r="C351" s="384"/>
      <c r="D351" s="271" t="s">
        <v>326</v>
      </c>
      <c r="E351" s="272">
        <v>2734.71</v>
      </c>
      <c r="F351" s="272">
        <v>10665</v>
      </c>
      <c r="G351" s="272">
        <v>821</v>
      </c>
      <c r="H351" s="273">
        <f t="shared" ref="H351:H392" si="11">AVERAGE(G351/E351)</f>
        <v>0.3002146479882693</v>
      </c>
      <c r="I351" s="273">
        <f t="shared" si="10"/>
        <v>7.6980778246601031E-2</v>
      </c>
    </row>
    <row r="352" spans="1:9" x14ac:dyDescent="0.25">
      <c r="A352" s="367" t="s">
        <v>96</v>
      </c>
      <c r="B352" s="368"/>
      <c r="C352" s="369"/>
      <c r="D352" s="120" t="s">
        <v>145</v>
      </c>
      <c r="E352" s="52"/>
      <c r="F352" s="52"/>
      <c r="G352" s="52"/>
      <c r="H352" s="263"/>
      <c r="I352" s="263"/>
    </row>
    <row r="353" spans="1:9" x14ac:dyDescent="0.25">
      <c r="A353" s="23"/>
      <c r="B353" s="75"/>
      <c r="C353" s="76"/>
      <c r="D353" s="25"/>
      <c r="E353" s="14"/>
      <c r="F353" s="14"/>
      <c r="G353" s="14"/>
      <c r="H353" s="265"/>
      <c r="I353" s="265"/>
    </row>
    <row r="354" spans="1:9" x14ac:dyDescent="0.25">
      <c r="A354" s="23">
        <v>3</v>
      </c>
      <c r="B354" s="75"/>
      <c r="C354" s="76"/>
      <c r="D354" s="26" t="s">
        <v>11</v>
      </c>
      <c r="E354" s="43">
        <v>837.21</v>
      </c>
      <c r="F354" s="43">
        <v>10665</v>
      </c>
      <c r="G354" s="43">
        <v>821</v>
      </c>
      <c r="H354" s="263">
        <f t="shared" si="11"/>
        <v>0.98063807169049577</v>
      </c>
      <c r="I354" s="263">
        <f t="shared" si="10"/>
        <v>7.6980778246601031E-2</v>
      </c>
    </row>
    <row r="355" spans="1:9" x14ac:dyDescent="0.25">
      <c r="A355" s="24">
        <v>32</v>
      </c>
      <c r="B355" s="75"/>
      <c r="C355" s="76"/>
      <c r="D355" s="26" t="s">
        <v>23</v>
      </c>
      <c r="E355" s="43">
        <v>837.21</v>
      </c>
      <c r="F355" s="43">
        <v>10665</v>
      </c>
      <c r="G355" s="43">
        <v>821</v>
      </c>
      <c r="H355" s="263">
        <f t="shared" si="11"/>
        <v>0.98063807169049577</v>
      </c>
      <c r="I355" s="263">
        <f t="shared" si="10"/>
        <v>7.6980778246601031E-2</v>
      </c>
    </row>
    <row r="356" spans="1:9" x14ac:dyDescent="0.25">
      <c r="A356" s="24">
        <v>321</v>
      </c>
      <c r="B356" s="75"/>
      <c r="C356" s="76"/>
      <c r="D356" s="26" t="s">
        <v>104</v>
      </c>
      <c r="E356" s="43">
        <v>837.21</v>
      </c>
      <c r="F356" s="43">
        <v>8665</v>
      </c>
      <c r="G356" s="43">
        <v>821</v>
      </c>
      <c r="H356" s="263">
        <f t="shared" si="11"/>
        <v>0.98063807169049577</v>
      </c>
      <c r="I356" s="263">
        <f t="shared" si="10"/>
        <v>9.4748990190421239E-2</v>
      </c>
    </row>
    <row r="357" spans="1:9" x14ac:dyDescent="0.25">
      <c r="A357" s="23">
        <v>3211</v>
      </c>
      <c r="B357" s="75"/>
      <c r="C357" s="76"/>
      <c r="D357" s="25" t="s">
        <v>105</v>
      </c>
      <c r="E357" s="14">
        <v>837.21</v>
      </c>
      <c r="F357" s="14">
        <v>8665</v>
      </c>
      <c r="G357" s="14">
        <v>821</v>
      </c>
      <c r="H357" s="263">
        <f t="shared" si="11"/>
        <v>0.98063807169049577</v>
      </c>
      <c r="I357" s="263">
        <f t="shared" si="10"/>
        <v>9.4748990190421239E-2</v>
      </c>
    </row>
    <row r="358" spans="1:9" x14ac:dyDescent="0.25">
      <c r="A358" s="23">
        <v>3213</v>
      </c>
      <c r="B358" s="75"/>
      <c r="C358" s="76"/>
      <c r="D358" s="25" t="s">
        <v>63</v>
      </c>
      <c r="E358" s="14">
        <v>0</v>
      </c>
      <c r="F358" s="14">
        <v>0</v>
      </c>
      <c r="G358" s="14">
        <v>0</v>
      </c>
      <c r="H358" s="263">
        <v>0</v>
      </c>
      <c r="I358" s="263">
        <v>0</v>
      </c>
    </row>
    <row r="359" spans="1:9" x14ac:dyDescent="0.25">
      <c r="A359" s="24">
        <v>322</v>
      </c>
      <c r="B359" s="75"/>
      <c r="C359" s="76"/>
      <c r="D359" s="26" t="s">
        <v>53</v>
      </c>
      <c r="E359" s="43">
        <v>0</v>
      </c>
      <c r="F359" s="43">
        <v>0</v>
      </c>
      <c r="G359" s="43">
        <v>0</v>
      </c>
      <c r="H359" s="263">
        <v>0</v>
      </c>
      <c r="I359" s="263">
        <v>0</v>
      </c>
    </row>
    <row r="360" spans="1:9" ht="26.25" x14ac:dyDescent="0.25">
      <c r="A360" s="23">
        <v>3221</v>
      </c>
      <c r="B360" s="75"/>
      <c r="C360" s="76"/>
      <c r="D360" s="25" t="s">
        <v>65</v>
      </c>
      <c r="E360" s="14">
        <v>0</v>
      </c>
      <c r="F360" s="14">
        <v>0</v>
      </c>
      <c r="G360" s="14">
        <v>0</v>
      </c>
      <c r="H360" s="263">
        <v>0</v>
      </c>
      <c r="I360" s="263">
        <v>0</v>
      </c>
    </row>
    <row r="361" spans="1:9" x14ac:dyDescent="0.25">
      <c r="A361" s="24">
        <v>323</v>
      </c>
      <c r="B361" s="75"/>
      <c r="C361" s="76"/>
      <c r="D361" s="26" t="s">
        <v>56</v>
      </c>
      <c r="E361" s="43">
        <v>0</v>
      </c>
      <c r="F361" s="43">
        <v>2000</v>
      </c>
      <c r="G361" s="43">
        <v>0</v>
      </c>
      <c r="H361" s="263">
        <v>0</v>
      </c>
      <c r="I361" s="263">
        <f t="shared" si="10"/>
        <v>0</v>
      </c>
    </row>
    <row r="362" spans="1:9" ht="26.25" x14ac:dyDescent="0.25">
      <c r="A362" s="23">
        <v>3231</v>
      </c>
      <c r="B362" s="75"/>
      <c r="C362" s="76"/>
      <c r="D362" s="28" t="s">
        <v>229</v>
      </c>
      <c r="E362" s="14">
        <v>0</v>
      </c>
      <c r="F362" s="14">
        <v>2000</v>
      </c>
      <c r="G362" s="14">
        <v>0</v>
      </c>
      <c r="H362" s="263">
        <v>0</v>
      </c>
      <c r="I362" s="263">
        <f t="shared" si="10"/>
        <v>0</v>
      </c>
    </row>
    <row r="363" spans="1:9" x14ac:dyDescent="0.25">
      <c r="A363" s="23">
        <v>3237</v>
      </c>
      <c r="B363" s="75"/>
      <c r="C363" s="76"/>
      <c r="D363" s="28" t="s">
        <v>71</v>
      </c>
      <c r="E363" s="14">
        <v>0</v>
      </c>
      <c r="F363" s="14">
        <v>0</v>
      </c>
      <c r="G363" s="14">
        <v>0</v>
      </c>
      <c r="H363" s="263">
        <v>0</v>
      </c>
      <c r="I363" s="263">
        <v>0</v>
      </c>
    </row>
    <row r="364" spans="1:9" ht="26.25" x14ac:dyDescent="0.25">
      <c r="A364" s="23">
        <v>329</v>
      </c>
      <c r="B364" s="75"/>
      <c r="C364" s="76"/>
      <c r="D364" s="26" t="s">
        <v>72</v>
      </c>
      <c r="E364" s="14">
        <v>0</v>
      </c>
      <c r="F364" s="14">
        <v>0</v>
      </c>
      <c r="G364" s="14">
        <v>0</v>
      </c>
      <c r="H364" s="263">
        <v>0</v>
      </c>
      <c r="I364" s="263">
        <v>0</v>
      </c>
    </row>
    <row r="365" spans="1:9" x14ac:dyDescent="0.25">
      <c r="A365" s="23">
        <v>3293</v>
      </c>
      <c r="B365" s="75"/>
      <c r="C365" s="76"/>
      <c r="D365" s="28" t="s">
        <v>74</v>
      </c>
      <c r="E365" s="14">
        <v>0</v>
      </c>
      <c r="F365" s="14">
        <v>0</v>
      </c>
      <c r="G365" s="14">
        <v>0</v>
      </c>
      <c r="H365" s="263">
        <v>0</v>
      </c>
      <c r="I365" s="263">
        <v>0</v>
      </c>
    </row>
    <row r="366" spans="1:9" ht="26.25" x14ac:dyDescent="0.25">
      <c r="A366" s="23">
        <v>3299</v>
      </c>
      <c r="B366" s="75"/>
      <c r="C366" s="76"/>
      <c r="D366" s="28" t="s">
        <v>72</v>
      </c>
      <c r="E366" s="14">
        <v>0</v>
      </c>
      <c r="F366" s="14">
        <v>0</v>
      </c>
      <c r="G366" s="14">
        <v>0</v>
      </c>
      <c r="H366" s="263">
        <v>0</v>
      </c>
      <c r="I366" s="263">
        <v>0</v>
      </c>
    </row>
    <row r="367" spans="1:9" ht="25.5" x14ac:dyDescent="0.25">
      <c r="A367" s="24">
        <v>4</v>
      </c>
      <c r="B367" s="75"/>
      <c r="C367" s="76"/>
      <c r="D367" s="72" t="s">
        <v>15</v>
      </c>
      <c r="E367" s="43">
        <v>1897.5</v>
      </c>
      <c r="F367" s="43">
        <v>0</v>
      </c>
      <c r="G367" s="43">
        <v>0</v>
      </c>
      <c r="H367" s="263">
        <v>0</v>
      </c>
      <c r="I367" s="263">
        <v>0</v>
      </c>
    </row>
    <row r="368" spans="1:9" ht="38.25" x14ac:dyDescent="0.25">
      <c r="A368" s="24">
        <v>42</v>
      </c>
      <c r="B368" s="75"/>
      <c r="C368" s="76"/>
      <c r="D368" s="72" t="s">
        <v>31</v>
      </c>
      <c r="E368" s="43">
        <v>1897.5</v>
      </c>
      <c r="F368" s="43">
        <v>0</v>
      </c>
      <c r="G368" s="43">
        <v>0</v>
      </c>
      <c r="H368" s="263">
        <v>0</v>
      </c>
      <c r="I368" s="263">
        <v>0</v>
      </c>
    </row>
    <row r="369" spans="1:9" x14ac:dyDescent="0.25">
      <c r="A369" s="24">
        <v>422</v>
      </c>
      <c r="B369" s="75"/>
      <c r="C369" s="76"/>
      <c r="D369" s="25" t="s">
        <v>86</v>
      </c>
      <c r="E369" s="14">
        <v>1897.5</v>
      </c>
      <c r="F369" s="14">
        <v>0</v>
      </c>
      <c r="G369" s="14">
        <v>0</v>
      </c>
      <c r="H369" s="263">
        <f t="shared" si="11"/>
        <v>0</v>
      </c>
      <c r="I369" s="263">
        <v>0</v>
      </c>
    </row>
    <row r="370" spans="1:9" x14ac:dyDescent="0.25">
      <c r="A370" s="23">
        <v>4221</v>
      </c>
      <c r="B370" s="75"/>
      <c r="C370" s="76"/>
      <c r="D370" s="25" t="s">
        <v>90</v>
      </c>
      <c r="E370" s="14">
        <v>1897.5</v>
      </c>
      <c r="F370" s="14">
        <v>0</v>
      </c>
      <c r="G370" s="14">
        <v>0</v>
      </c>
      <c r="H370" s="263">
        <f t="shared" si="11"/>
        <v>0</v>
      </c>
      <c r="I370" s="263">
        <v>0</v>
      </c>
    </row>
    <row r="371" spans="1:9" x14ac:dyDescent="0.25">
      <c r="A371" s="23"/>
      <c r="B371" s="86"/>
      <c r="C371" s="87"/>
      <c r="D371" s="28"/>
      <c r="E371" s="14"/>
      <c r="F371" s="14"/>
      <c r="G371" s="14"/>
      <c r="H371" s="265"/>
      <c r="I371" s="265"/>
    </row>
    <row r="372" spans="1:9" x14ac:dyDescent="0.25">
      <c r="A372" s="23"/>
      <c r="B372" s="75"/>
      <c r="C372" s="76"/>
      <c r="D372" s="28"/>
      <c r="E372" s="14"/>
      <c r="F372" s="14"/>
      <c r="G372" s="14"/>
      <c r="H372" s="265"/>
      <c r="I372" s="265"/>
    </row>
    <row r="373" spans="1:9" x14ac:dyDescent="0.25">
      <c r="A373" s="382" t="s">
        <v>136</v>
      </c>
      <c r="B373" s="383"/>
      <c r="C373" s="384"/>
      <c r="D373" s="271" t="s">
        <v>138</v>
      </c>
      <c r="E373" s="268">
        <v>159204.01</v>
      </c>
      <c r="F373" s="282">
        <v>69744.86</v>
      </c>
      <c r="G373" s="282">
        <v>69744.86</v>
      </c>
      <c r="H373" s="273">
        <f t="shared" si="11"/>
        <v>0.43808481959719481</v>
      </c>
      <c r="I373" s="273">
        <f t="shared" si="10"/>
        <v>1</v>
      </c>
    </row>
    <row r="374" spans="1:9" x14ac:dyDescent="0.25">
      <c r="A374" s="370" t="s">
        <v>137</v>
      </c>
      <c r="B374" s="371"/>
      <c r="C374" s="372"/>
      <c r="D374" s="72" t="s">
        <v>138</v>
      </c>
      <c r="E374" s="14"/>
      <c r="F374" s="244"/>
      <c r="G374" s="244"/>
      <c r="H374" s="265"/>
      <c r="I374" s="265"/>
    </row>
    <row r="375" spans="1:9" x14ac:dyDescent="0.25">
      <c r="A375" s="364" t="s">
        <v>139</v>
      </c>
      <c r="B375" s="365"/>
      <c r="C375" s="366"/>
      <c r="D375" s="74" t="s">
        <v>140</v>
      </c>
      <c r="E375" s="14"/>
      <c r="F375" s="244"/>
      <c r="G375" s="244"/>
      <c r="H375" s="265"/>
      <c r="I375" s="265"/>
    </row>
    <row r="376" spans="1:9" x14ac:dyDescent="0.25">
      <c r="A376" s="24">
        <v>3</v>
      </c>
      <c r="B376" s="75"/>
      <c r="C376" s="76"/>
      <c r="D376" s="26" t="s">
        <v>11</v>
      </c>
      <c r="E376" s="43">
        <v>159204.01</v>
      </c>
      <c r="F376" s="245">
        <v>69744.86</v>
      </c>
      <c r="G376" s="245">
        <v>69744.86</v>
      </c>
      <c r="H376" s="263">
        <f t="shared" si="11"/>
        <v>0.43808481959719481</v>
      </c>
      <c r="I376" s="263">
        <f t="shared" si="10"/>
        <v>1</v>
      </c>
    </row>
    <row r="377" spans="1:9" ht="26.25" x14ac:dyDescent="0.25">
      <c r="A377" s="24">
        <v>37</v>
      </c>
      <c r="B377" s="75"/>
      <c r="C377" s="76"/>
      <c r="D377" s="26" t="s">
        <v>81</v>
      </c>
      <c r="E377" s="43">
        <v>159204.01</v>
      </c>
      <c r="F377" s="245">
        <v>69744.86</v>
      </c>
      <c r="G377" s="245">
        <v>69744.86</v>
      </c>
      <c r="H377" s="263">
        <f t="shared" si="11"/>
        <v>0.43808481959719481</v>
      </c>
      <c r="I377" s="263">
        <f t="shared" si="10"/>
        <v>1</v>
      </c>
    </row>
    <row r="378" spans="1:9" ht="26.25" x14ac:dyDescent="0.25">
      <c r="A378" s="24">
        <v>372</v>
      </c>
      <c r="B378" s="75"/>
      <c r="C378" s="76"/>
      <c r="D378" s="25" t="s">
        <v>141</v>
      </c>
      <c r="E378" s="14">
        <v>159204.01</v>
      </c>
      <c r="F378" s="244">
        <v>69744.86</v>
      </c>
      <c r="G378" s="244">
        <v>69744.86</v>
      </c>
      <c r="H378" s="263">
        <f t="shared" si="11"/>
        <v>0.43808481959719481</v>
      </c>
      <c r="I378" s="263">
        <f t="shared" si="10"/>
        <v>1</v>
      </c>
    </row>
    <row r="379" spans="1:9" x14ac:dyDescent="0.25">
      <c r="A379" s="23">
        <v>3722</v>
      </c>
      <c r="B379" s="75"/>
      <c r="C379" s="76"/>
      <c r="D379" s="25" t="s">
        <v>81</v>
      </c>
      <c r="E379" s="14">
        <v>159204.01</v>
      </c>
      <c r="F379" s="244">
        <v>69744.86</v>
      </c>
      <c r="G379" s="244">
        <v>69744.86</v>
      </c>
      <c r="H379" s="263">
        <f t="shared" si="11"/>
        <v>0.43808481959719481</v>
      </c>
      <c r="I379" s="263">
        <f t="shared" si="10"/>
        <v>1</v>
      </c>
    </row>
    <row r="380" spans="1:9" x14ac:dyDescent="0.25">
      <c r="A380" s="23"/>
      <c r="B380" s="75"/>
      <c r="C380" s="76"/>
      <c r="D380" s="25"/>
      <c r="E380" s="14"/>
      <c r="F380" s="224"/>
      <c r="G380" s="244"/>
      <c r="H380" s="263"/>
      <c r="I380" s="263"/>
    </row>
    <row r="381" spans="1:9" x14ac:dyDescent="0.25">
      <c r="A381" s="370" t="s">
        <v>142</v>
      </c>
      <c r="B381" s="371"/>
      <c r="C381" s="372"/>
      <c r="D381" s="72" t="s">
        <v>122</v>
      </c>
      <c r="E381" s="14"/>
      <c r="F381" s="14"/>
      <c r="G381" s="230"/>
      <c r="H381" s="263"/>
      <c r="I381" s="263"/>
    </row>
    <row r="382" spans="1:9" x14ac:dyDescent="0.25">
      <c r="A382" s="373" t="s">
        <v>146</v>
      </c>
      <c r="B382" s="374"/>
      <c r="C382" s="375"/>
      <c r="D382" s="157" t="s">
        <v>147</v>
      </c>
      <c r="E382" s="52">
        <v>337.23</v>
      </c>
      <c r="F382" s="52">
        <v>0</v>
      </c>
      <c r="G382" s="52">
        <v>0</v>
      </c>
      <c r="H382" s="263">
        <f t="shared" si="11"/>
        <v>0</v>
      </c>
      <c r="I382" s="263">
        <v>0</v>
      </c>
    </row>
    <row r="383" spans="1:9" x14ac:dyDescent="0.25">
      <c r="A383" s="364" t="s">
        <v>148</v>
      </c>
      <c r="B383" s="365"/>
      <c r="C383" s="366"/>
      <c r="D383" s="74" t="s">
        <v>33</v>
      </c>
      <c r="E383" s="14"/>
      <c r="F383" s="14"/>
      <c r="G383" s="14"/>
      <c r="H383" s="265"/>
      <c r="I383" s="265"/>
    </row>
    <row r="384" spans="1:9" x14ac:dyDescent="0.25">
      <c r="A384" s="33">
        <v>3</v>
      </c>
      <c r="B384" s="34"/>
      <c r="C384" s="74"/>
      <c r="D384" s="26" t="s">
        <v>11</v>
      </c>
      <c r="E384" s="43">
        <v>337.23</v>
      </c>
      <c r="F384" s="43">
        <v>0</v>
      </c>
      <c r="G384" s="43">
        <v>0</v>
      </c>
      <c r="H384" s="263">
        <f t="shared" si="11"/>
        <v>0</v>
      </c>
      <c r="I384" s="263">
        <v>0</v>
      </c>
    </row>
    <row r="385" spans="1:10" x14ac:dyDescent="0.25">
      <c r="A385" s="81">
        <v>32</v>
      </c>
      <c r="B385" s="34"/>
      <c r="C385" s="74"/>
      <c r="D385" s="26" t="s">
        <v>23</v>
      </c>
      <c r="E385" s="43">
        <v>337.23</v>
      </c>
      <c r="F385" s="43">
        <v>0</v>
      </c>
      <c r="G385" s="43">
        <v>0</v>
      </c>
      <c r="H385" s="263">
        <f t="shared" si="11"/>
        <v>0</v>
      </c>
      <c r="I385" s="263">
        <v>0</v>
      </c>
    </row>
    <row r="386" spans="1:10" x14ac:dyDescent="0.25">
      <c r="A386" s="32">
        <v>322</v>
      </c>
      <c r="B386" s="73"/>
      <c r="C386" s="74"/>
      <c r="D386" s="26" t="s">
        <v>53</v>
      </c>
      <c r="E386" s="14">
        <v>337.23</v>
      </c>
      <c r="F386" s="14">
        <v>0</v>
      </c>
      <c r="G386" s="14">
        <v>0</v>
      </c>
      <c r="H386" s="263">
        <f t="shared" si="11"/>
        <v>0</v>
      </c>
      <c r="I386" s="263">
        <v>0</v>
      </c>
    </row>
    <row r="387" spans="1:10" x14ac:dyDescent="0.25">
      <c r="A387" s="32">
        <v>3222</v>
      </c>
      <c r="B387" s="73"/>
      <c r="C387" s="74"/>
      <c r="D387" s="25" t="s">
        <v>54</v>
      </c>
      <c r="E387" s="14">
        <v>337.23</v>
      </c>
      <c r="F387" s="14">
        <v>0</v>
      </c>
      <c r="G387" s="14">
        <v>0</v>
      </c>
      <c r="H387" s="263">
        <f t="shared" si="11"/>
        <v>0</v>
      </c>
      <c r="I387" s="263">
        <v>0</v>
      </c>
    </row>
    <row r="388" spans="1:10" x14ac:dyDescent="0.25">
      <c r="A388" s="111"/>
      <c r="B388" s="108"/>
      <c r="C388" s="109"/>
      <c r="D388" s="28"/>
      <c r="E388" s="14"/>
      <c r="F388" s="14"/>
      <c r="G388" s="14"/>
      <c r="H388" s="263"/>
      <c r="I388" s="263"/>
    </row>
    <row r="389" spans="1:10" ht="26.25" x14ac:dyDescent="0.25">
      <c r="A389" s="376" t="s">
        <v>246</v>
      </c>
      <c r="B389" s="377"/>
      <c r="C389" s="378"/>
      <c r="D389" s="279" t="s">
        <v>335</v>
      </c>
      <c r="E389" s="268">
        <v>9050.8700000000008</v>
      </c>
      <c r="F389" s="282">
        <v>12411.83</v>
      </c>
      <c r="G389" s="282">
        <v>12411.83</v>
      </c>
      <c r="H389" s="270">
        <f t="shared" si="11"/>
        <v>1.3713410975961426</v>
      </c>
      <c r="I389" s="270">
        <f t="shared" si="10"/>
        <v>1</v>
      </c>
    </row>
    <row r="390" spans="1:10" x14ac:dyDescent="0.25">
      <c r="A390" s="379" t="s">
        <v>148</v>
      </c>
      <c r="B390" s="380"/>
      <c r="C390" s="381"/>
      <c r="D390" s="274" t="s">
        <v>33</v>
      </c>
      <c r="E390" s="268">
        <v>8858.85</v>
      </c>
      <c r="F390" s="281">
        <v>9117</v>
      </c>
      <c r="G390" s="281">
        <v>9117</v>
      </c>
      <c r="H390" s="273">
        <f t="shared" si="11"/>
        <v>1.0291403511742494</v>
      </c>
      <c r="I390" s="270">
        <f t="shared" si="10"/>
        <v>1</v>
      </c>
    </row>
    <row r="391" spans="1:10" x14ac:dyDescent="0.25">
      <c r="A391" s="81">
        <v>3</v>
      </c>
      <c r="B391" s="73"/>
      <c r="C391" s="74"/>
      <c r="D391" s="53" t="s">
        <v>11</v>
      </c>
      <c r="E391" s="43">
        <v>8858.85</v>
      </c>
      <c r="F391" s="245">
        <v>9117</v>
      </c>
      <c r="G391" s="245">
        <v>9117</v>
      </c>
      <c r="H391" s="263">
        <f t="shared" si="11"/>
        <v>1.0291403511742494</v>
      </c>
      <c r="I391" s="263">
        <f t="shared" si="10"/>
        <v>1</v>
      </c>
    </row>
    <row r="392" spans="1:10" x14ac:dyDescent="0.25">
      <c r="A392" s="81">
        <v>31</v>
      </c>
      <c r="B392" s="73"/>
      <c r="C392" s="74"/>
      <c r="D392" s="26" t="s">
        <v>14</v>
      </c>
      <c r="E392" s="43">
        <v>8769.39</v>
      </c>
      <c r="F392" s="245">
        <v>9071.92</v>
      </c>
      <c r="G392" s="245">
        <v>9071.92</v>
      </c>
      <c r="H392" s="263">
        <f t="shared" si="11"/>
        <v>1.0344984086692461</v>
      </c>
      <c r="I392" s="263">
        <f t="shared" si="10"/>
        <v>1</v>
      </c>
    </row>
    <row r="393" spans="1:10" x14ac:dyDescent="0.25">
      <c r="A393" s="81">
        <v>311</v>
      </c>
      <c r="B393" s="73"/>
      <c r="C393" s="74"/>
      <c r="D393" s="26" t="s">
        <v>98</v>
      </c>
      <c r="E393" s="43">
        <v>7012.34</v>
      </c>
      <c r="F393" s="245">
        <v>7787.06</v>
      </c>
      <c r="G393" s="245">
        <v>7787.06</v>
      </c>
      <c r="H393" s="263">
        <f t="shared" ref="H393:H445" si="12">AVERAGE(G393/E393)</f>
        <v>1.1104795260925739</v>
      </c>
      <c r="I393" s="263">
        <f t="shared" ref="I393:I457" si="13">AVERAGE(G393/F393)</f>
        <v>1</v>
      </c>
      <c r="J393" s="226"/>
    </row>
    <row r="394" spans="1:10" x14ac:dyDescent="0.25">
      <c r="A394" s="32">
        <v>3111</v>
      </c>
      <c r="B394" s="73"/>
      <c r="C394" s="74"/>
      <c r="D394" s="25" t="s">
        <v>99</v>
      </c>
      <c r="E394" s="14">
        <v>7012.34</v>
      </c>
      <c r="F394" s="244">
        <v>7787.06</v>
      </c>
      <c r="G394" s="244">
        <v>7787.06</v>
      </c>
      <c r="H394" s="263">
        <f t="shared" si="12"/>
        <v>1.1104795260925739</v>
      </c>
      <c r="I394" s="263">
        <f t="shared" si="13"/>
        <v>1</v>
      </c>
      <c r="J394" s="226"/>
    </row>
    <row r="395" spans="1:10" x14ac:dyDescent="0.25">
      <c r="A395" s="81">
        <v>312</v>
      </c>
      <c r="B395" s="73"/>
      <c r="C395" s="74"/>
      <c r="D395" s="26" t="s">
        <v>101</v>
      </c>
      <c r="E395" s="43">
        <v>600</v>
      </c>
      <c r="F395" s="245">
        <v>0</v>
      </c>
      <c r="G395" s="245">
        <v>0</v>
      </c>
      <c r="H395" s="263">
        <f t="shared" si="12"/>
        <v>0</v>
      </c>
      <c r="I395" s="263">
        <v>0</v>
      </c>
      <c r="J395" s="226"/>
    </row>
    <row r="396" spans="1:10" x14ac:dyDescent="0.25">
      <c r="A396" s="32">
        <v>3121</v>
      </c>
      <c r="B396" s="73"/>
      <c r="C396" s="74"/>
      <c r="D396" s="25" t="s">
        <v>101</v>
      </c>
      <c r="E396" s="14">
        <v>600</v>
      </c>
      <c r="F396" s="244">
        <v>0</v>
      </c>
      <c r="G396" s="244">
        <v>0</v>
      </c>
      <c r="H396" s="263">
        <f t="shared" si="12"/>
        <v>0</v>
      </c>
      <c r="I396" s="263">
        <v>0</v>
      </c>
    </row>
    <row r="397" spans="1:10" x14ac:dyDescent="0.25">
      <c r="A397" s="81">
        <v>313</v>
      </c>
      <c r="B397" s="73"/>
      <c r="C397" s="74"/>
      <c r="D397" s="26" t="s">
        <v>102</v>
      </c>
      <c r="E397" s="43">
        <v>1157.05</v>
      </c>
      <c r="F397" s="245">
        <v>1284.8599999999999</v>
      </c>
      <c r="G397" s="245">
        <v>1284.8599999999999</v>
      </c>
      <c r="H397" s="263">
        <f t="shared" si="12"/>
        <v>1.1104619506503608</v>
      </c>
      <c r="I397" s="263">
        <f t="shared" si="13"/>
        <v>1</v>
      </c>
    </row>
    <row r="398" spans="1:10" ht="26.25" x14ac:dyDescent="0.25">
      <c r="A398" s="32">
        <v>3132</v>
      </c>
      <c r="B398" s="73"/>
      <c r="C398" s="74"/>
      <c r="D398" s="25" t="s">
        <v>103</v>
      </c>
      <c r="E398" s="14">
        <v>1157.05</v>
      </c>
      <c r="F398" s="244">
        <v>1284.8599999999999</v>
      </c>
      <c r="G398" s="244">
        <v>1284.8599999999999</v>
      </c>
      <c r="H398" s="266">
        <f t="shared" si="12"/>
        <v>1.1104619506503608</v>
      </c>
      <c r="I398" s="266">
        <f t="shared" si="13"/>
        <v>1</v>
      </c>
    </row>
    <row r="399" spans="1:10" x14ac:dyDescent="0.25">
      <c r="A399" s="81">
        <v>32</v>
      </c>
      <c r="B399" s="73"/>
      <c r="C399" s="74"/>
      <c r="D399" s="26" t="s">
        <v>23</v>
      </c>
      <c r="E399" s="43">
        <v>89.46</v>
      </c>
      <c r="F399" s="245">
        <v>45.08</v>
      </c>
      <c r="G399" s="245">
        <v>45.08</v>
      </c>
      <c r="H399" s="263">
        <f t="shared" si="12"/>
        <v>0.5039123630672927</v>
      </c>
      <c r="I399" s="263">
        <f t="shared" si="13"/>
        <v>1</v>
      </c>
    </row>
    <row r="400" spans="1:10" x14ac:dyDescent="0.25">
      <c r="A400" s="81">
        <v>321</v>
      </c>
      <c r="B400" s="73"/>
      <c r="C400" s="74"/>
      <c r="D400" s="26" t="s">
        <v>104</v>
      </c>
      <c r="E400" s="43">
        <v>89.46</v>
      </c>
      <c r="F400" s="245">
        <v>45.08</v>
      </c>
      <c r="G400" s="245">
        <v>45.08</v>
      </c>
      <c r="H400" s="263">
        <f t="shared" si="12"/>
        <v>0.5039123630672927</v>
      </c>
      <c r="I400" s="263">
        <f t="shared" si="13"/>
        <v>1</v>
      </c>
    </row>
    <row r="401" spans="1:10" x14ac:dyDescent="0.25">
      <c r="A401" s="32">
        <v>3211</v>
      </c>
      <c r="B401" s="73"/>
      <c r="C401" s="74"/>
      <c r="D401" s="25" t="s">
        <v>105</v>
      </c>
      <c r="E401" s="14">
        <v>0</v>
      </c>
      <c r="F401" s="244">
        <v>0</v>
      </c>
      <c r="G401" s="244">
        <v>0</v>
      </c>
      <c r="H401" s="263">
        <v>0</v>
      </c>
      <c r="I401" s="263">
        <v>0</v>
      </c>
    </row>
    <row r="402" spans="1:10" ht="26.25" x14ac:dyDescent="0.25">
      <c r="A402" s="32">
        <v>3212</v>
      </c>
      <c r="B402" s="73"/>
      <c r="C402" s="74"/>
      <c r="D402" s="25" t="s">
        <v>62</v>
      </c>
      <c r="E402" s="14">
        <v>89.46</v>
      </c>
      <c r="F402" s="244">
        <v>45.08</v>
      </c>
      <c r="G402" s="244">
        <v>45.08</v>
      </c>
      <c r="H402" s="263">
        <f t="shared" si="12"/>
        <v>0.5039123630672927</v>
      </c>
      <c r="I402" s="263">
        <f t="shared" si="13"/>
        <v>1</v>
      </c>
    </row>
    <row r="403" spans="1:10" x14ac:dyDescent="0.25">
      <c r="A403" s="172">
        <v>323</v>
      </c>
      <c r="B403" s="34"/>
      <c r="C403" s="116"/>
      <c r="D403" s="53" t="s">
        <v>56</v>
      </c>
      <c r="E403" s="43">
        <v>0</v>
      </c>
      <c r="F403" s="245">
        <v>0</v>
      </c>
      <c r="G403" s="245">
        <v>0</v>
      </c>
      <c r="H403" s="263">
        <v>0</v>
      </c>
      <c r="I403" s="263">
        <v>0</v>
      </c>
      <c r="J403" s="231"/>
    </row>
    <row r="404" spans="1:10" x14ac:dyDescent="0.25">
      <c r="A404" s="111"/>
      <c r="B404" s="170"/>
      <c r="C404" s="171"/>
      <c r="D404" s="28"/>
      <c r="E404" s="14"/>
      <c r="F404" s="14"/>
      <c r="G404" s="14"/>
      <c r="H404" s="265"/>
      <c r="I404" s="265"/>
    </row>
    <row r="405" spans="1:10" ht="25.5" customHeight="1" x14ac:dyDescent="0.25">
      <c r="A405" s="385" t="s">
        <v>196</v>
      </c>
      <c r="B405" s="386"/>
      <c r="C405" s="387"/>
      <c r="D405" s="274" t="s">
        <v>166</v>
      </c>
      <c r="E405" s="268"/>
      <c r="F405" s="268"/>
      <c r="G405" s="275"/>
      <c r="H405" s="273"/>
      <c r="I405" s="273"/>
    </row>
    <row r="406" spans="1:10" x14ac:dyDescent="0.25">
      <c r="A406" s="276">
        <v>3</v>
      </c>
      <c r="B406" s="277"/>
      <c r="C406" s="278"/>
      <c r="D406" s="279" t="s">
        <v>11</v>
      </c>
      <c r="E406" s="272">
        <v>192.02</v>
      </c>
      <c r="F406" s="280">
        <v>3294.83</v>
      </c>
      <c r="G406" s="280">
        <v>3294.83</v>
      </c>
      <c r="H406" s="273">
        <f t="shared" si="12"/>
        <v>17.158785543172584</v>
      </c>
      <c r="I406" s="273">
        <f t="shared" si="13"/>
        <v>1</v>
      </c>
    </row>
    <row r="407" spans="1:10" x14ac:dyDescent="0.25">
      <c r="A407" s="102">
        <v>31</v>
      </c>
      <c r="B407" s="100"/>
      <c r="C407" s="101"/>
      <c r="D407" s="26" t="s">
        <v>14</v>
      </c>
      <c r="E407" s="43">
        <v>192.02</v>
      </c>
      <c r="F407" s="240">
        <v>3254.78</v>
      </c>
      <c r="G407" s="240">
        <v>3254.78</v>
      </c>
      <c r="H407" s="263">
        <f t="shared" si="12"/>
        <v>16.950213519425059</v>
      </c>
      <c r="I407" s="263">
        <f t="shared" si="13"/>
        <v>1</v>
      </c>
      <c r="J407" s="226"/>
    </row>
    <row r="408" spans="1:10" x14ac:dyDescent="0.25">
      <c r="A408" s="115">
        <v>311</v>
      </c>
      <c r="B408" s="108"/>
      <c r="C408" s="109"/>
      <c r="D408" s="26" t="s">
        <v>98</v>
      </c>
      <c r="E408" s="43">
        <v>78.98</v>
      </c>
      <c r="F408" s="240">
        <v>2450.44</v>
      </c>
      <c r="G408" s="240">
        <v>2450.44</v>
      </c>
      <c r="H408" s="263">
        <f t="shared" si="12"/>
        <v>31.026082552544946</v>
      </c>
      <c r="I408" s="263">
        <f t="shared" si="13"/>
        <v>1</v>
      </c>
      <c r="J408" s="227"/>
    </row>
    <row r="409" spans="1:10" x14ac:dyDescent="0.25">
      <c r="A409" s="111">
        <v>3111</v>
      </c>
      <c r="B409" s="108"/>
      <c r="C409" s="109"/>
      <c r="D409" s="25" t="s">
        <v>99</v>
      </c>
      <c r="E409" s="14">
        <v>78.98</v>
      </c>
      <c r="F409" s="241">
        <v>2450.44</v>
      </c>
      <c r="G409" s="241">
        <v>2450.44</v>
      </c>
      <c r="H409" s="263">
        <f t="shared" si="12"/>
        <v>31.026082552544946</v>
      </c>
      <c r="I409" s="263">
        <f t="shared" si="13"/>
        <v>1</v>
      </c>
    </row>
    <row r="410" spans="1:10" x14ac:dyDescent="0.25">
      <c r="A410" s="115">
        <v>312</v>
      </c>
      <c r="B410" s="108"/>
      <c r="C410" s="109"/>
      <c r="D410" s="26" t="s">
        <v>101</v>
      </c>
      <c r="E410" s="43">
        <v>100</v>
      </c>
      <c r="F410" s="240">
        <v>400</v>
      </c>
      <c r="G410" s="240">
        <v>400</v>
      </c>
      <c r="H410" s="263">
        <f t="shared" si="12"/>
        <v>4</v>
      </c>
      <c r="I410" s="263">
        <f t="shared" si="13"/>
        <v>1</v>
      </c>
      <c r="J410" s="226"/>
    </row>
    <row r="411" spans="1:10" x14ac:dyDescent="0.25">
      <c r="A411" s="111">
        <v>3121</v>
      </c>
      <c r="B411" s="108"/>
      <c r="C411" s="109"/>
      <c r="D411" s="25" t="s">
        <v>101</v>
      </c>
      <c r="E411" s="14">
        <v>100</v>
      </c>
      <c r="F411" s="241">
        <v>400</v>
      </c>
      <c r="G411" s="241">
        <v>400</v>
      </c>
      <c r="H411" s="263">
        <f t="shared" si="12"/>
        <v>4</v>
      </c>
      <c r="I411" s="263">
        <f t="shared" si="13"/>
        <v>1</v>
      </c>
      <c r="J411" s="228"/>
    </row>
    <row r="412" spans="1:10" x14ac:dyDescent="0.25">
      <c r="A412" s="115">
        <v>313</v>
      </c>
      <c r="B412" s="108"/>
      <c r="C412" s="109"/>
      <c r="D412" s="26" t="s">
        <v>102</v>
      </c>
      <c r="E412" s="43">
        <v>13.04</v>
      </c>
      <c r="F412" s="240">
        <v>404.34</v>
      </c>
      <c r="G412" s="240">
        <v>404.34</v>
      </c>
      <c r="H412" s="263">
        <f t="shared" si="12"/>
        <v>31.007668711656443</v>
      </c>
      <c r="I412" s="263">
        <f t="shared" si="13"/>
        <v>1</v>
      </c>
      <c r="J412" s="227"/>
    </row>
    <row r="413" spans="1:10" ht="26.25" x14ac:dyDescent="0.25">
      <c r="A413" s="111">
        <v>3132</v>
      </c>
      <c r="B413" s="108"/>
      <c r="C413" s="109"/>
      <c r="D413" s="25" t="s">
        <v>103</v>
      </c>
      <c r="E413" s="14">
        <v>13.04</v>
      </c>
      <c r="F413" s="241">
        <v>404.34</v>
      </c>
      <c r="G413" s="241">
        <v>404.34</v>
      </c>
      <c r="H413" s="266">
        <f t="shared" si="12"/>
        <v>31.007668711656443</v>
      </c>
      <c r="I413" s="266">
        <f t="shared" si="13"/>
        <v>1</v>
      </c>
      <c r="J413" s="227"/>
    </row>
    <row r="414" spans="1:10" x14ac:dyDescent="0.25">
      <c r="A414" s="115">
        <v>32</v>
      </c>
      <c r="B414" s="108"/>
      <c r="C414" s="109"/>
      <c r="D414" s="26" t="s">
        <v>23</v>
      </c>
      <c r="E414" s="43">
        <v>0</v>
      </c>
      <c r="F414" s="240">
        <v>40.049999999999997</v>
      </c>
      <c r="G414" s="240">
        <v>40.049999999999997</v>
      </c>
      <c r="H414" s="263">
        <v>0</v>
      </c>
      <c r="I414" s="263">
        <f t="shared" si="13"/>
        <v>1</v>
      </c>
      <c r="J414" s="227"/>
    </row>
    <row r="415" spans="1:10" x14ac:dyDescent="0.25">
      <c r="A415" s="115">
        <v>321</v>
      </c>
      <c r="B415" s="108"/>
      <c r="C415" s="109"/>
      <c r="D415" s="26" t="s">
        <v>104</v>
      </c>
      <c r="E415" s="43">
        <v>0</v>
      </c>
      <c r="F415" s="240">
        <v>40.049999999999997</v>
      </c>
      <c r="G415" s="240">
        <v>40.049999999999997</v>
      </c>
      <c r="H415" s="263">
        <v>0</v>
      </c>
      <c r="I415" s="263">
        <f t="shared" si="13"/>
        <v>1</v>
      </c>
      <c r="J415" s="227"/>
    </row>
    <row r="416" spans="1:10" x14ac:dyDescent="0.25">
      <c r="A416" s="111">
        <v>3211</v>
      </c>
      <c r="B416" s="108"/>
      <c r="C416" s="109"/>
      <c r="D416" s="25" t="s">
        <v>105</v>
      </c>
      <c r="E416" s="14">
        <v>0</v>
      </c>
      <c r="F416" s="242">
        <v>0</v>
      </c>
      <c r="G416" s="242">
        <v>0</v>
      </c>
      <c r="H416" s="263">
        <v>0</v>
      </c>
      <c r="I416" s="263">
        <v>0</v>
      </c>
      <c r="J416" s="227"/>
    </row>
    <row r="417" spans="1:10" ht="26.25" x14ac:dyDescent="0.25">
      <c r="A417" s="111">
        <v>3212</v>
      </c>
      <c r="B417" s="108"/>
      <c r="C417" s="109"/>
      <c r="D417" s="25" t="s">
        <v>62</v>
      </c>
      <c r="E417" s="14">
        <v>0</v>
      </c>
      <c r="F417" s="244">
        <v>40.049999999999997</v>
      </c>
      <c r="G417" s="244">
        <v>0</v>
      </c>
      <c r="H417" s="263">
        <v>0</v>
      </c>
      <c r="I417" s="263">
        <f t="shared" si="13"/>
        <v>0</v>
      </c>
      <c r="J417" s="227"/>
    </row>
    <row r="418" spans="1:10" x14ac:dyDescent="0.25">
      <c r="A418" s="172">
        <v>323</v>
      </c>
      <c r="B418" s="183"/>
      <c r="C418" s="184"/>
      <c r="D418" s="53" t="s">
        <v>56</v>
      </c>
      <c r="E418" s="43">
        <v>0</v>
      </c>
      <c r="F418" s="243">
        <v>0</v>
      </c>
      <c r="G418" s="243">
        <v>0</v>
      </c>
      <c r="H418" s="263">
        <v>0</v>
      </c>
      <c r="I418" s="263">
        <v>0</v>
      </c>
      <c r="J418" s="227"/>
    </row>
    <row r="419" spans="1:10" x14ac:dyDescent="0.25">
      <c r="A419" s="111">
        <v>3236</v>
      </c>
      <c r="B419" s="183"/>
      <c r="C419" s="184"/>
      <c r="D419" s="28" t="s">
        <v>222</v>
      </c>
      <c r="E419" s="14">
        <v>0</v>
      </c>
      <c r="F419" s="241">
        <v>0</v>
      </c>
      <c r="G419" s="241">
        <v>0</v>
      </c>
      <c r="H419" s="263">
        <v>0</v>
      </c>
      <c r="I419" s="263">
        <v>0</v>
      </c>
    </row>
    <row r="420" spans="1:10" x14ac:dyDescent="0.25">
      <c r="A420" s="32"/>
      <c r="B420" s="73"/>
      <c r="C420" s="74"/>
      <c r="D420" s="28"/>
      <c r="E420" s="14"/>
      <c r="F420" s="14"/>
      <c r="G420" s="241"/>
      <c r="H420" s="263"/>
      <c r="I420" s="263"/>
    </row>
    <row r="421" spans="1:10" x14ac:dyDescent="0.25">
      <c r="A421" s="370" t="s">
        <v>108</v>
      </c>
      <c r="B421" s="371"/>
      <c r="C421" s="372"/>
      <c r="D421" s="72" t="s">
        <v>128</v>
      </c>
      <c r="E421" s="14"/>
      <c r="F421" s="14"/>
      <c r="G421" s="14"/>
      <c r="H421" s="263"/>
      <c r="I421" s="263"/>
    </row>
    <row r="422" spans="1:10" x14ac:dyDescent="0.25">
      <c r="A422" s="382" t="s">
        <v>129</v>
      </c>
      <c r="B422" s="383"/>
      <c r="C422" s="384"/>
      <c r="D422" s="271" t="s">
        <v>130</v>
      </c>
      <c r="E422" s="272">
        <v>0</v>
      </c>
      <c r="F422" s="272">
        <v>1000</v>
      </c>
      <c r="G422" s="272">
        <v>4103.62</v>
      </c>
      <c r="H422" s="273">
        <v>0</v>
      </c>
      <c r="I422" s="273">
        <f t="shared" si="13"/>
        <v>4.1036200000000003</v>
      </c>
    </row>
    <row r="423" spans="1:10" x14ac:dyDescent="0.25">
      <c r="A423" s="364" t="s">
        <v>131</v>
      </c>
      <c r="B423" s="365"/>
      <c r="C423" s="366"/>
      <c r="D423" s="74" t="s">
        <v>37</v>
      </c>
      <c r="E423" s="14">
        <v>0</v>
      </c>
      <c r="F423" s="14">
        <v>1000</v>
      </c>
      <c r="G423" s="14">
        <v>4103.62</v>
      </c>
      <c r="H423" s="263">
        <v>0</v>
      </c>
      <c r="I423" s="263">
        <f t="shared" si="13"/>
        <v>4.1036200000000003</v>
      </c>
    </row>
    <row r="424" spans="1:10" x14ac:dyDescent="0.25">
      <c r="A424" s="81">
        <v>3</v>
      </c>
      <c r="B424" s="73"/>
      <c r="C424" s="74"/>
      <c r="D424" s="26" t="s">
        <v>11</v>
      </c>
      <c r="E424" s="43">
        <v>0</v>
      </c>
      <c r="F424" s="43">
        <v>1000</v>
      </c>
      <c r="G424" s="43">
        <v>4103.62</v>
      </c>
      <c r="H424" s="263">
        <v>0</v>
      </c>
      <c r="I424" s="263">
        <f t="shared" si="13"/>
        <v>4.1036200000000003</v>
      </c>
    </row>
    <row r="425" spans="1:10" x14ac:dyDescent="0.25">
      <c r="A425" s="81">
        <v>32</v>
      </c>
      <c r="B425" s="73"/>
      <c r="C425" s="74"/>
      <c r="D425" s="26" t="s">
        <v>23</v>
      </c>
      <c r="E425" s="43">
        <v>0</v>
      </c>
      <c r="F425" s="43">
        <v>1000</v>
      </c>
      <c r="G425" s="43">
        <v>4103.62</v>
      </c>
      <c r="H425" s="263">
        <v>0</v>
      </c>
      <c r="I425" s="263">
        <f t="shared" si="13"/>
        <v>4.1036200000000003</v>
      </c>
    </row>
    <row r="426" spans="1:10" x14ac:dyDescent="0.25">
      <c r="A426" s="81">
        <v>322</v>
      </c>
      <c r="B426" s="73"/>
      <c r="C426" s="74"/>
      <c r="D426" s="26" t="s">
        <v>187</v>
      </c>
      <c r="E426" s="43">
        <v>0</v>
      </c>
      <c r="F426" s="43">
        <v>0</v>
      </c>
      <c r="G426" s="43">
        <v>3593.62</v>
      </c>
      <c r="H426" s="263">
        <v>0</v>
      </c>
      <c r="I426" s="263">
        <v>0</v>
      </c>
    </row>
    <row r="427" spans="1:10" x14ac:dyDescent="0.25">
      <c r="A427" s="32">
        <v>3221</v>
      </c>
      <c r="B427" s="82"/>
      <c r="C427" s="83"/>
      <c r="D427" s="25" t="s">
        <v>212</v>
      </c>
      <c r="E427" s="14">
        <v>0</v>
      </c>
      <c r="F427" s="14">
        <v>0</v>
      </c>
      <c r="G427" s="14">
        <v>0</v>
      </c>
      <c r="H427" s="263">
        <v>0</v>
      </c>
      <c r="I427" s="263">
        <v>0</v>
      </c>
    </row>
    <row r="428" spans="1:10" x14ac:dyDescent="0.25">
      <c r="A428" s="32">
        <v>3225</v>
      </c>
      <c r="B428" s="73"/>
      <c r="C428" s="74"/>
      <c r="D428" s="25" t="s">
        <v>230</v>
      </c>
      <c r="E428" s="14">
        <v>0</v>
      </c>
      <c r="F428" s="14">
        <v>0</v>
      </c>
      <c r="G428" s="14">
        <v>3593.62</v>
      </c>
      <c r="H428" s="263">
        <v>0</v>
      </c>
      <c r="I428" s="263">
        <v>0</v>
      </c>
    </row>
    <row r="429" spans="1:10" x14ac:dyDescent="0.25">
      <c r="A429" s="81">
        <v>323</v>
      </c>
      <c r="B429" s="73"/>
      <c r="C429" s="74"/>
      <c r="D429" s="26" t="s">
        <v>56</v>
      </c>
      <c r="E429" s="43">
        <v>0</v>
      </c>
      <c r="F429" s="43">
        <v>0</v>
      </c>
      <c r="G429" s="43">
        <v>310</v>
      </c>
      <c r="H429" s="263">
        <v>0</v>
      </c>
      <c r="I429" s="263">
        <v>0</v>
      </c>
    </row>
    <row r="430" spans="1:10" x14ac:dyDescent="0.25">
      <c r="A430" s="23">
        <v>3233</v>
      </c>
      <c r="B430" s="75"/>
      <c r="C430" s="76"/>
      <c r="D430" s="28" t="s">
        <v>57</v>
      </c>
      <c r="E430" s="14">
        <v>0</v>
      </c>
      <c r="F430" s="14">
        <v>0</v>
      </c>
      <c r="G430" s="14">
        <v>310</v>
      </c>
      <c r="H430" s="263">
        <v>0</v>
      </c>
      <c r="I430" s="263">
        <v>0</v>
      </c>
    </row>
    <row r="431" spans="1:10" x14ac:dyDescent="0.25">
      <c r="A431" s="23">
        <v>3237</v>
      </c>
      <c r="B431" s="75"/>
      <c r="C431" s="76"/>
      <c r="D431" s="28" t="s">
        <v>59</v>
      </c>
      <c r="E431" s="14">
        <v>0</v>
      </c>
      <c r="F431" s="14">
        <v>0</v>
      </c>
      <c r="G431" s="14">
        <v>0</v>
      </c>
      <c r="H431" s="263">
        <v>0</v>
      </c>
      <c r="I431" s="263">
        <v>0</v>
      </c>
    </row>
    <row r="432" spans="1:10" ht="26.25" x14ac:dyDescent="0.25">
      <c r="A432" s="24">
        <v>329</v>
      </c>
      <c r="B432" s="75"/>
      <c r="C432" s="76"/>
      <c r="D432" s="53" t="s">
        <v>188</v>
      </c>
      <c r="E432" s="43">
        <v>0</v>
      </c>
      <c r="F432" s="43">
        <v>1000</v>
      </c>
      <c r="G432" s="43">
        <v>200</v>
      </c>
      <c r="H432" s="263">
        <v>0</v>
      </c>
      <c r="I432" s="263">
        <f t="shared" si="13"/>
        <v>0.2</v>
      </c>
    </row>
    <row r="433" spans="1:9" x14ac:dyDescent="0.25">
      <c r="A433" s="23">
        <v>3299</v>
      </c>
      <c r="B433" s="75"/>
      <c r="C433" s="76"/>
      <c r="D433" s="28" t="s">
        <v>188</v>
      </c>
      <c r="E433" s="14">
        <v>0</v>
      </c>
      <c r="F433" s="14">
        <v>1000</v>
      </c>
      <c r="G433" s="14">
        <v>200</v>
      </c>
      <c r="H433" s="263">
        <v>0</v>
      </c>
      <c r="I433" s="263">
        <f t="shared" si="13"/>
        <v>0.2</v>
      </c>
    </row>
    <row r="434" spans="1:9" x14ac:dyDescent="0.25">
      <c r="A434" s="364" t="s">
        <v>213</v>
      </c>
      <c r="B434" s="365"/>
      <c r="C434" s="366"/>
      <c r="D434" s="28" t="s">
        <v>206</v>
      </c>
      <c r="E434" s="14"/>
      <c r="F434" s="14"/>
      <c r="G434" s="14"/>
      <c r="H434" s="263">
        <v>0</v>
      </c>
      <c r="I434" s="263">
        <v>0</v>
      </c>
    </row>
    <row r="435" spans="1:9" x14ac:dyDescent="0.25">
      <c r="A435" s="24">
        <v>3</v>
      </c>
      <c r="B435" s="88"/>
      <c r="C435" s="89"/>
      <c r="D435" s="53" t="s">
        <v>11</v>
      </c>
      <c r="E435" s="43">
        <v>0</v>
      </c>
      <c r="F435" s="43">
        <v>0</v>
      </c>
      <c r="G435" s="43">
        <v>0</v>
      </c>
      <c r="H435" s="263">
        <v>0</v>
      </c>
      <c r="I435" s="263">
        <v>0</v>
      </c>
    </row>
    <row r="436" spans="1:9" x14ac:dyDescent="0.25">
      <c r="A436" s="24">
        <v>32</v>
      </c>
      <c r="B436" s="88"/>
      <c r="C436" s="89"/>
      <c r="D436" s="53" t="s">
        <v>23</v>
      </c>
      <c r="E436" s="43">
        <v>0</v>
      </c>
      <c r="F436" s="43">
        <v>0</v>
      </c>
      <c r="G436" s="43">
        <v>0</v>
      </c>
      <c r="H436" s="263">
        <v>0</v>
      </c>
      <c r="I436" s="263">
        <v>0</v>
      </c>
    </row>
    <row r="437" spans="1:9" ht="18.75" customHeight="1" x14ac:dyDescent="0.25">
      <c r="A437" s="24">
        <v>329</v>
      </c>
      <c r="B437" s="88"/>
      <c r="C437" s="89"/>
      <c r="D437" s="53" t="s">
        <v>188</v>
      </c>
      <c r="E437" s="43">
        <v>0</v>
      </c>
      <c r="F437" s="43">
        <v>0</v>
      </c>
      <c r="G437" s="43">
        <v>0</v>
      </c>
      <c r="H437" s="263">
        <v>0</v>
      </c>
      <c r="I437" s="263">
        <v>0</v>
      </c>
    </row>
    <row r="438" spans="1:9" x14ac:dyDescent="0.25">
      <c r="A438" s="23">
        <v>3299</v>
      </c>
      <c r="B438" s="86"/>
      <c r="C438" s="87"/>
      <c r="D438" s="28" t="s">
        <v>188</v>
      </c>
      <c r="E438" s="14">
        <v>0</v>
      </c>
      <c r="F438" s="14">
        <v>0</v>
      </c>
      <c r="G438" s="14">
        <v>0</v>
      </c>
      <c r="H438" s="263">
        <v>0</v>
      </c>
      <c r="I438" s="263">
        <v>0</v>
      </c>
    </row>
    <row r="439" spans="1:9" x14ac:dyDescent="0.25">
      <c r="A439" s="370" t="s">
        <v>108</v>
      </c>
      <c r="B439" s="371"/>
      <c r="C439" s="372"/>
      <c r="D439" s="72" t="s">
        <v>128</v>
      </c>
      <c r="E439" s="14"/>
      <c r="F439" s="15"/>
      <c r="G439" s="15"/>
      <c r="H439" s="263">
        <v>0</v>
      </c>
      <c r="I439" s="263">
        <v>0</v>
      </c>
    </row>
    <row r="440" spans="1:9" x14ac:dyDescent="0.25">
      <c r="A440" s="373" t="s">
        <v>132</v>
      </c>
      <c r="B440" s="374"/>
      <c r="C440" s="375"/>
      <c r="D440" s="117" t="s">
        <v>133</v>
      </c>
      <c r="E440" s="118">
        <v>1136.25</v>
      </c>
      <c r="F440" s="119">
        <v>0</v>
      </c>
      <c r="G440" s="119">
        <v>0</v>
      </c>
      <c r="H440" s="263">
        <f t="shared" si="12"/>
        <v>0</v>
      </c>
      <c r="I440" s="263">
        <v>0</v>
      </c>
    </row>
    <row r="441" spans="1:9" x14ac:dyDescent="0.25">
      <c r="A441" s="364" t="s">
        <v>189</v>
      </c>
      <c r="B441" s="365"/>
      <c r="C441" s="366"/>
      <c r="D441" s="74" t="s">
        <v>134</v>
      </c>
      <c r="E441" s="14"/>
      <c r="F441" s="15"/>
      <c r="G441" s="15"/>
      <c r="H441" s="263"/>
      <c r="I441" s="263"/>
    </row>
    <row r="442" spans="1:9" x14ac:dyDescent="0.25">
      <c r="A442" s="24">
        <v>4</v>
      </c>
      <c r="B442" s="75"/>
      <c r="C442" s="76"/>
      <c r="D442" s="31" t="s">
        <v>135</v>
      </c>
      <c r="E442" s="43">
        <v>1136.25</v>
      </c>
      <c r="F442" s="65">
        <v>0</v>
      </c>
      <c r="G442" s="65">
        <v>0</v>
      </c>
      <c r="H442" s="263">
        <f t="shared" si="12"/>
        <v>0</v>
      </c>
      <c r="I442" s="263">
        <v>0</v>
      </c>
    </row>
    <row r="443" spans="1:9" ht="38.25" x14ac:dyDescent="0.25">
      <c r="A443" s="24">
        <v>42</v>
      </c>
      <c r="B443" s="257"/>
      <c r="C443" s="258"/>
      <c r="D443" s="256" t="s">
        <v>31</v>
      </c>
      <c r="E443" s="43">
        <v>1136.25</v>
      </c>
      <c r="F443" s="65">
        <v>0</v>
      </c>
      <c r="G443" s="65">
        <v>0</v>
      </c>
      <c r="H443" s="266">
        <f t="shared" si="12"/>
        <v>0</v>
      </c>
      <c r="I443" s="266">
        <v>0</v>
      </c>
    </row>
    <row r="444" spans="1:9" x14ac:dyDescent="0.25">
      <c r="A444" s="24">
        <v>422</v>
      </c>
      <c r="B444" s="257"/>
      <c r="C444" s="258"/>
      <c r="D444" s="25" t="s">
        <v>86</v>
      </c>
      <c r="E444" s="43">
        <v>1136.25</v>
      </c>
      <c r="F444" s="65">
        <v>0</v>
      </c>
      <c r="G444" s="65">
        <v>0</v>
      </c>
      <c r="H444" s="263">
        <f t="shared" si="12"/>
        <v>0</v>
      </c>
      <c r="I444" s="263">
        <v>0</v>
      </c>
    </row>
    <row r="445" spans="1:9" x14ac:dyDescent="0.25">
      <c r="A445" s="23">
        <v>4227</v>
      </c>
      <c r="B445" s="257"/>
      <c r="C445" s="258"/>
      <c r="D445" s="264" t="s">
        <v>334</v>
      </c>
      <c r="E445" s="14">
        <v>1136.25</v>
      </c>
      <c r="F445" s="15">
        <v>0</v>
      </c>
      <c r="G445" s="15">
        <v>0</v>
      </c>
      <c r="H445" s="263">
        <f t="shared" si="12"/>
        <v>0</v>
      </c>
      <c r="I445" s="263">
        <v>0</v>
      </c>
    </row>
    <row r="446" spans="1:9" x14ac:dyDescent="0.25">
      <c r="A446" s="24"/>
      <c r="B446" s="181"/>
      <c r="C446" s="182"/>
      <c r="D446" s="31"/>
      <c r="E446" s="14"/>
      <c r="F446" s="15"/>
      <c r="G446" s="15"/>
      <c r="H446" s="263"/>
      <c r="I446" s="263"/>
    </row>
    <row r="447" spans="1:9" x14ac:dyDescent="0.25">
      <c r="A447" s="370" t="s">
        <v>142</v>
      </c>
      <c r="B447" s="371"/>
      <c r="C447" s="372"/>
      <c r="D447" s="31" t="s">
        <v>248</v>
      </c>
      <c r="E447" s="14"/>
      <c r="F447" s="15"/>
      <c r="G447" s="15"/>
      <c r="H447" s="263"/>
      <c r="I447" s="263"/>
    </row>
    <row r="448" spans="1:9" ht="32.25" customHeight="1" x14ac:dyDescent="0.25">
      <c r="A448" s="382" t="s">
        <v>247</v>
      </c>
      <c r="B448" s="383"/>
      <c r="C448" s="384"/>
      <c r="D448" s="267" t="s">
        <v>249</v>
      </c>
      <c r="E448" s="268">
        <v>0</v>
      </c>
      <c r="F448" s="269">
        <v>2425</v>
      </c>
      <c r="G448" s="269">
        <v>2425</v>
      </c>
      <c r="H448" s="270">
        <v>0</v>
      </c>
      <c r="I448" s="270">
        <f t="shared" si="13"/>
        <v>1</v>
      </c>
    </row>
    <row r="449" spans="1:22" ht="38.25" customHeight="1" x14ac:dyDescent="0.25">
      <c r="A449" s="364" t="s">
        <v>96</v>
      </c>
      <c r="B449" s="365"/>
      <c r="C449" s="366"/>
      <c r="D449" s="31"/>
      <c r="E449" s="14"/>
      <c r="F449" s="15"/>
      <c r="G449" s="15"/>
      <c r="H449" s="263"/>
      <c r="I449" s="263"/>
    </row>
    <row r="450" spans="1:22" x14ac:dyDescent="0.25">
      <c r="A450" s="24">
        <v>3</v>
      </c>
      <c r="B450" s="181"/>
      <c r="C450" s="182"/>
      <c r="D450" s="26" t="s">
        <v>11</v>
      </c>
      <c r="E450" s="43">
        <v>0</v>
      </c>
      <c r="F450" s="65">
        <v>550</v>
      </c>
      <c r="G450" s="65">
        <v>550</v>
      </c>
      <c r="H450" s="263">
        <v>0</v>
      </c>
      <c r="I450" s="263">
        <f t="shared" si="13"/>
        <v>1</v>
      </c>
    </row>
    <row r="451" spans="1:22" x14ac:dyDescent="0.25">
      <c r="A451" s="24">
        <v>32</v>
      </c>
      <c r="B451" s="181"/>
      <c r="C451" s="182"/>
      <c r="D451" s="26" t="s">
        <v>23</v>
      </c>
      <c r="E451" s="43">
        <v>0</v>
      </c>
      <c r="F451" s="65">
        <v>550</v>
      </c>
      <c r="G451" s="65">
        <v>550</v>
      </c>
      <c r="H451" s="263">
        <v>0</v>
      </c>
      <c r="I451" s="263">
        <f t="shared" si="13"/>
        <v>1</v>
      </c>
    </row>
    <row r="452" spans="1:22" x14ac:dyDescent="0.25">
      <c r="A452" s="24">
        <v>323</v>
      </c>
      <c r="B452" s="181"/>
      <c r="C452" s="182"/>
      <c r="D452" s="26" t="s">
        <v>56</v>
      </c>
      <c r="E452" s="43">
        <v>0</v>
      </c>
      <c r="F452" s="65">
        <v>550</v>
      </c>
      <c r="G452" s="65">
        <v>550</v>
      </c>
      <c r="H452" s="263">
        <v>0</v>
      </c>
      <c r="I452" s="263">
        <f t="shared" si="13"/>
        <v>1</v>
      </c>
    </row>
    <row r="453" spans="1:22" x14ac:dyDescent="0.25">
      <c r="A453" s="23">
        <v>3237</v>
      </c>
      <c r="B453" s="181"/>
      <c r="C453" s="182"/>
      <c r="D453" s="64" t="s">
        <v>71</v>
      </c>
      <c r="E453" s="14">
        <v>0</v>
      </c>
      <c r="F453" s="15">
        <v>550</v>
      </c>
      <c r="G453" s="15">
        <v>550</v>
      </c>
      <c r="H453" s="263">
        <v>0</v>
      </c>
      <c r="I453" s="263">
        <f t="shared" si="13"/>
        <v>1</v>
      </c>
    </row>
    <row r="454" spans="1:22" ht="25.5" x14ac:dyDescent="0.25">
      <c r="A454" s="24">
        <v>4</v>
      </c>
      <c r="B454" s="181"/>
      <c r="C454" s="182"/>
      <c r="D454" s="180" t="s">
        <v>15</v>
      </c>
      <c r="E454" s="43">
        <v>0</v>
      </c>
      <c r="F454" s="65">
        <v>1875</v>
      </c>
      <c r="G454" s="65">
        <v>1875</v>
      </c>
      <c r="H454" s="263">
        <v>0</v>
      </c>
      <c r="I454" s="263">
        <f t="shared" si="13"/>
        <v>1</v>
      </c>
    </row>
    <row r="455" spans="1:22" ht="38.25" x14ac:dyDescent="0.25">
      <c r="A455" s="24">
        <v>42</v>
      </c>
      <c r="B455" s="181"/>
      <c r="C455" s="182"/>
      <c r="D455" s="180" t="s">
        <v>31</v>
      </c>
      <c r="E455" s="43">
        <v>0</v>
      </c>
      <c r="F455" s="65">
        <v>1875</v>
      </c>
      <c r="G455" s="65">
        <v>1875</v>
      </c>
      <c r="H455" s="263">
        <v>0</v>
      </c>
      <c r="I455" s="263">
        <f t="shared" si="13"/>
        <v>1</v>
      </c>
    </row>
    <row r="456" spans="1:22" x14ac:dyDescent="0.25">
      <c r="A456" s="24">
        <v>422</v>
      </c>
      <c r="B456" s="181"/>
      <c r="C456" s="182"/>
      <c r="D456" s="26" t="s">
        <v>86</v>
      </c>
      <c r="E456" s="43">
        <v>0</v>
      </c>
      <c r="F456" s="65">
        <v>1875</v>
      </c>
      <c r="G456" s="65">
        <v>1875</v>
      </c>
      <c r="H456" s="263">
        <v>0</v>
      </c>
      <c r="I456" s="263">
        <f t="shared" si="13"/>
        <v>1</v>
      </c>
    </row>
    <row r="457" spans="1:22" x14ac:dyDescent="0.25">
      <c r="A457" s="23">
        <v>4225</v>
      </c>
      <c r="B457" s="181"/>
      <c r="C457" s="182"/>
      <c r="D457" s="64" t="s">
        <v>250</v>
      </c>
      <c r="E457" s="14">
        <v>0</v>
      </c>
      <c r="F457" s="15">
        <v>1875</v>
      </c>
      <c r="G457" s="15">
        <v>1875</v>
      </c>
      <c r="H457" s="263">
        <v>0</v>
      </c>
      <c r="I457" s="263">
        <f t="shared" si="13"/>
        <v>1</v>
      </c>
    </row>
    <row r="458" spans="1:22" x14ac:dyDescent="0.25">
      <c r="A458" s="24"/>
      <c r="B458" s="181"/>
      <c r="C458" s="182"/>
      <c r="D458" s="31"/>
      <c r="E458" s="14"/>
      <c r="F458" s="14"/>
      <c r="G458" s="15"/>
      <c r="H458" s="15"/>
      <c r="I458" s="15"/>
    </row>
    <row r="459" spans="1:22" x14ac:dyDescent="0.25">
      <c r="V459" t="s">
        <v>251</v>
      </c>
    </row>
  </sheetData>
  <mergeCells count="69">
    <mergeCell ref="A1:I1"/>
    <mergeCell ref="A136:C136"/>
    <mergeCell ref="A22:C22"/>
    <mergeCell ref="A23:C23"/>
    <mergeCell ref="A93:C93"/>
    <mergeCell ref="A113:C113"/>
    <mergeCell ref="A114:C114"/>
    <mergeCell ref="A115:C115"/>
    <mergeCell ref="A60:C60"/>
    <mergeCell ref="A106:C106"/>
    <mergeCell ref="A24:C24"/>
    <mergeCell ref="A91:C91"/>
    <mergeCell ref="A92:C92"/>
    <mergeCell ref="A2:G2"/>
    <mergeCell ref="A3:C3"/>
    <mergeCell ref="A4:C4"/>
    <mergeCell ref="A5:C5"/>
    <mergeCell ref="A6:D6"/>
    <mergeCell ref="A73:C73"/>
    <mergeCell ref="A74:C74"/>
    <mergeCell ref="A194:C194"/>
    <mergeCell ref="A142:C142"/>
    <mergeCell ref="A143:C143"/>
    <mergeCell ref="A144:C144"/>
    <mergeCell ref="A135:C135"/>
    <mergeCell ref="A134:C134"/>
    <mergeCell ref="A75:C75"/>
    <mergeCell ref="A195:C195"/>
    <mergeCell ref="A196:C196"/>
    <mergeCell ref="A230:C230"/>
    <mergeCell ref="A231:C231"/>
    <mergeCell ref="A212:C212"/>
    <mergeCell ref="A206:C206"/>
    <mergeCell ref="A285:C285"/>
    <mergeCell ref="A286:C286"/>
    <mergeCell ref="A287:C287"/>
    <mergeCell ref="A273:C273"/>
    <mergeCell ref="A322:C322"/>
    <mergeCell ref="A284:C284"/>
    <mergeCell ref="A323:C323"/>
    <mergeCell ref="A324:C324"/>
    <mergeCell ref="A232:C232"/>
    <mergeCell ref="A447:C447"/>
    <mergeCell ref="A448:C448"/>
    <mergeCell ref="A405:C405"/>
    <mergeCell ref="A434:C434"/>
    <mergeCell ref="A423:C423"/>
    <mergeCell ref="A233:C233"/>
    <mergeCell ref="A263:C263"/>
    <mergeCell ref="A264:C264"/>
    <mergeCell ref="A373:C373"/>
    <mergeCell ref="A374:C374"/>
    <mergeCell ref="A351:C351"/>
    <mergeCell ref="A330:C330"/>
    <mergeCell ref="A265:C265"/>
    <mergeCell ref="A449:C449"/>
    <mergeCell ref="A352:C352"/>
    <mergeCell ref="A350:C350"/>
    <mergeCell ref="A375:C375"/>
    <mergeCell ref="A381:C381"/>
    <mergeCell ref="A382:C382"/>
    <mergeCell ref="A439:C439"/>
    <mergeCell ref="A440:C440"/>
    <mergeCell ref="A441:C441"/>
    <mergeCell ref="A383:C383"/>
    <mergeCell ref="A389:C389"/>
    <mergeCell ref="A390:C390"/>
    <mergeCell ref="A421:C421"/>
    <mergeCell ref="A422:C42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List1</vt:lpstr>
      <vt:lpstr>Račun P i R-izvori fin.</vt:lpstr>
      <vt:lpstr>Rashodi prema funkcijskoj kl</vt:lpstr>
      <vt:lpstr>DEC-12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Racunovodstvo1</cp:lastModifiedBy>
  <cp:lastPrinted>2026-03-16T08:20:21Z</cp:lastPrinted>
  <dcterms:created xsi:type="dcterms:W3CDTF">2022-08-12T12:51:27Z</dcterms:created>
  <dcterms:modified xsi:type="dcterms:W3CDTF">2026-03-16T08:20:35Z</dcterms:modified>
</cp:coreProperties>
</file>