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1\Desktop\2025\PRIPREMA\ŠKOLSKI 16.07.25\"/>
    </mc:Choice>
  </mc:AlternateContent>
  <bookViews>
    <workbookView xWindow="0" yWindow="0" windowWidth="28800" windowHeight="12330" activeTab="5"/>
  </bookViews>
  <sheets>
    <sheet name="SAŽETAK (2)" sheetId="14" r:id="rId1"/>
    <sheet name="List1" sheetId="15" r:id="rId2"/>
    <sheet name="Račun P i R-izvori fin." sheetId="3" r:id="rId3"/>
    <sheet name="Rashodi prema funkcijskoj kl" sheetId="5" r:id="rId4"/>
    <sheet name="Račun financiranja (2)" sheetId="13" r:id="rId5"/>
    <sheet name="DEC-12 (3)" sheetId="1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4" i="15" l="1"/>
  <c r="I45" i="3"/>
  <c r="J119" i="15" l="1"/>
  <c r="J120" i="15"/>
  <c r="J121" i="15"/>
  <c r="H15" i="3"/>
  <c r="H16" i="3"/>
  <c r="H17" i="3"/>
  <c r="H18" i="3"/>
  <c r="H19" i="3"/>
  <c r="I14" i="3"/>
  <c r="I25" i="3"/>
  <c r="I26" i="3"/>
  <c r="I27" i="3"/>
  <c r="I28" i="3"/>
  <c r="I31" i="3"/>
  <c r="I32" i="3"/>
  <c r="I33" i="3"/>
  <c r="I35" i="3"/>
  <c r="I36" i="3"/>
  <c r="I37" i="3"/>
  <c r="I38" i="3"/>
  <c r="I39" i="3"/>
  <c r="I40" i="3"/>
  <c r="I41" i="3"/>
  <c r="H25" i="3"/>
  <c r="H26" i="3"/>
  <c r="H28" i="3"/>
  <c r="H35" i="3"/>
  <c r="H36" i="3"/>
  <c r="H37" i="3"/>
  <c r="H38" i="3"/>
  <c r="H39" i="3"/>
  <c r="H40" i="3"/>
  <c r="H41" i="3"/>
  <c r="I85" i="3"/>
  <c r="I86" i="3"/>
  <c r="I88" i="3"/>
  <c r="I89" i="3"/>
  <c r="I91" i="3"/>
  <c r="I92" i="3"/>
  <c r="I93" i="3"/>
  <c r="H85" i="3"/>
  <c r="H89" i="3"/>
  <c r="H90" i="3"/>
  <c r="I101" i="3"/>
  <c r="I19" i="15" l="1"/>
  <c r="I22" i="15"/>
  <c r="I23" i="15"/>
  <c r="J20" i="15"/>
  <c r="J21" i="15"/>
  <c r="J38" i="15" l="1"/>
  <c r="J39" i="15"/>
  <c r="J42" i="15"/>
  <c r="J43" i="15"/>
  <c r="J44" i="15"/>
  <c r="J45" i="15"/>
  <c r="J51" i="15"/>
  <c r="J52" i="15"/>
  <c r="J53" i="15"/>
  <c r="J54" i="15"/>
  <c r="I69" i="3" l="1"/>
  <c r="I68" i="3"/>
  <c r="I67" i="3"/>
  <c r="H69" i="3"/>
  <c r="H68" i="3"/>
  <c r="H67" i="3"/>
  <c r="H14" i="17" l="1"/>
  <c r="H383" i="17"/>
  <c r="H385" i="17"/>
  <c r="H386" i="17"/>
  <c r="H387" i="17"/>
  <c r="H388" i="17"/>
  <c r="H389" i="17"/>
  <c r="H390" i="17"/>
  <c r="H391" i="17"/>
  <c r="H392" i="17"/>
  <c r="H393" i="17"/>
  <c r="H394" i="17"/>
  <c r="H396" i="17"/>
  <c r="H456" i="17" l="1"/>
  <c r="H455" i="17"/>
  <c r="H454" i="17"/>
  <c r="H453" i="17"/>
  <c r="I7" i="17"/>
  <c r="I8" i="17"/>
  <c r="I9" i="17"/>
  <c r="I10" i="17"/>
  <c r="I11" i="17"/>
  <c r="I12" i="17"/>
  <c r="I13" i="17"/>
  <c r="I15" i="17"/>
  <c r="I16" i="17"/>
  <c r="I17" i="17"/>
  <c r="I18" i="17"/>
  <c r="I20" i="17"/>
  <c r="I21" i="17"/>
  <c r="I24" i="17"/>
  <c r="I26" i="17"/>
  <c r="I27" i="17"/>
  <c r="I28" i="17"/>
  <c r="I29" i="17"/>
  <c r="I30" i="17"/>
  <c r="I31" i="17"/>
  <c r="I33" i="17"/>
  <c r="I34" i="17"/>
  <c r="I36" i="17"/>
  <c r="I37" i="17"/>
  <c r="I38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6" i="17"/>
  <c r="I57" i="17"/>
  <c r="I58" i="17"/>
  <c r="I61" i="17"/>
  <c r="I62" i="17"/>
  <c r="I63" i="17"/>
  <c r="I64" i="17"/>
  <c r="I66" i="17"/>
  <c r="I75" i="17"/>
  <c r="I77" i="17"/>
  <c r="I78" i="17"/>
  <c r="I84" i="17"/>
  <c r="I85" i="17"/>
  <c r="I86" i="17"/>
  <c r="I87" i="17"/>
  <c r="I104" i="17"/>
  <c r="I105" i="17"/>
  <c r="I106" i="17"/>
  <c r="I107" i="17"/>
  <c r="I108" i="17"/>
  <c r="I113" i="17"/>
  <c r="I114" i="17"/>
  <c r="I115" i="17"/>
  <c r="I116" i="17"/>
  <c r="I117" i="17"/>
  <c r="I118" i="17"/>
  <c r="I119" i="17"/>
  <c r="I120" i="17"/>
  <c r="I121" i="17"/>
  <c r="I123" i="17"/>
  <c r="I124" i="17"/>
  <c r="I125" i="17"/>
  <c r="I126" i="17"/>
  <c r="I127" i="17"/>
  <c r="I140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4" i="17"/>
  <c r="I175" i="17"/>
  <c r="I176" i="17"/>
  <c r="I177" i="17"/>
  <c r="I178" i="17"/>
  <c r="I179" i="17"/>
  <c r="I180" i="17"/>
  <c r="I182" i="17"/>
  <c r="I183" i="17"/>
  <c r="I194" i="17"/>
  <c r="I195" i="17"/>
  <c r="I196" i="17"/>
  <c r="I197" i="17"/>
  <c r="I198" i="17"/>
  <c r="I201" i="17"/>
  <c r="I202" i="17"/>
  <c r="I203" i="17"/>
  <c r="I204" i="17"/>
  <c r="I205" i="17"/>
  <c r="I206" i="17"/>
  <c r="I207" i="17"/>
  <c r="I208" i="17"/>
  <c r="I209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8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1" i="17"/>
  <c r="I252" i="17"/>
  <c r="I253" i="17"/>
  <c r="I254" i="17"/>
  <c r="I255" i="17"/>
  <c r="I256" i="17"/>
  <c r="I257" i="17"/>
  <c r="I261" i="17"/>
  <c r="I262" i="17"/>
  <c r="I263" i="17"/>
  <c r="I264" i="17"/>
  <c r="I267" i="17"/>
  <c r="I269" i="17"/>
  <c r="I271" i="17"/>
  <c r="I272" i="17"/>
  <c r="I273" i="17"/>
  <c r="I274" i="17"/>
  <c r="I275" i="17"/>
  <c r="I276" i="17"/>
  <c r="I277" i="17"/>
  <c r="I278" i="17"/>
  <c r="I279" i="17"/>
  <c r="I282" i="17"/>
  <c r="I283" i="17"/>
  <c r="I284" i="17"/>
  <c r="I285" i="17"/>
  <c r="I286" i="17"/>
  <c r="I287" i="17"/>
  <c r="I288" i="17"/>
  <c r="I289" i="17"/>
  <c r="I290" i="17"/>
  <c r="I291" i="17"/>
  <c r="I292" i="17"/>
  <c r="I293" i="17"/>
  <c r="I295" i="17"/>
  <c r="I296" i="17"/>
  <c r="I298" i="17"/>
  <c r="I299" i="17"/>
  <c r="I300" i="17"/>
  <c r="I302" i="17"/>
  <c r="I304" i="17"/>
  <c r="I305" i="17"/>
  <c r="I306" i="17"/>
  <c r="I307" i="17"/>
  <c r="I308" i="17"/>
  <c r="I309" i="17"/>
  <c r="I310" i="17"/>
  <c r="I311" i="17"/>
  <c r="I312" i="17"/>
  <c r="I313" i="17"/>
  <c r="I314" i="17"/>
  <c r="I318" i="17"/>
  <c r="I319" i="17"/>
  <c r="I320" i="17"/>
  <c r="I321" i="17"/>
  <c r="I322" i="17"/>
  <c r="I324" i="17"/>
  <c r="I326" i="17"/>
  <c r="I327" i="17"/>
  <c r="I328" i="17"/>
  <c r="I329" i="17"/>
  <c r="I331" i="17"/>
  <c r="I332" i="17"/>
  <c r="I333" i="17"/>
  <c r="I334" i="17"/>
  <c r="I335" i="17"/>
  <c r="I336" i="17"/>
  <c r="I337" i="17"/>
  <c r="I338" i="17"/>
  <c r="I367" i="17"/>
  <c r="I370" i="17"/>
  <c r="I371" i="17"/>
  <c r="I372" i="17"/>
  <c r="I373" i="17"/>
  <c r="I376" i="17"/>
  <c r="I378" i="17"/>
  <c r="I379" i="17"/>
  <c r="I380" i="17"/>
  <c r="I381" i="17"/>
  <c r="I399" i="17"/>
  <c r="I401" i="17"/>
  <c r="I402" i="17"/>
  <c r="I403" i="17"/>
  <c r="I404" i="17"/>
  <c r="I405" i="17"/>
  <c r="I406" i="17"/>
  <c r="I407" i="17"/>
  <c r="I408" i="17"/>
  <c r="I409" i="17"/>
  <c r="I410" i="17"/>
  <c r="I411" i="17"/>
  <c r="I412" i="17"/>
  <c r="I413" i="17"/>
  <c r="I414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3" i="17"/>
  <c r="I434" i="17"/>
  <c r="I435" i="17"/>
  <c r="I436" i="17"/>
  <c r="I443" i="17"/>
  <c r="I444" i="17"/>
  <c r="I461" i="17"/>
  <c r="I463" i="17"/>
  <c r="I464" i="17"/>
  <c r="I465" i="17"/>
  <c r="I466" i="17"/>
  <c r="I467" i="17"/>
  <c r="I468" i="17"/>
  <c r="I469" i="17"/>
  <c r="I470" i="17"/>
  <c r="H24" i="17"/>
  <c r="H26" i="17"/>
  <c r="H27" i="17"/>
  <c r="H28" i="17"/>
  <c r="H29" i="17"/>
  <c r="H30" i="17"/>
  <c r="H31" i="17"/>
  <c r="H33" i="17"/>
  <c r="H34" i="17"/>
  <c r="H36" i="17"/>
  <c r="H37" i="17"/>
  <c r="H38" i="17"/>
  <c r="H40" i="17"/>
  <c r="H41" i="17"/>
  <c r="H42" i="17"/>
  <c r="H43" i="17"/>
  <c r="H44" i="17"/>
  <c r="H45" i="17"/>
  <c r="H47" i="17"/>
  <c r="H48" i="17"/>
  <c r="H50" i="17"/>
  <c r="H52" i="17"/>
  <c r="H54" i="17"/>
  <c r="H56" i="17"/>
  <c r="H57" i="17"/>
  <c r="H58" i="17"/>
  <c r="H113" i="17"/>
  <c r="H114" i="17"/>
  <c r="H115" i="17"/>
  <c r="H116" i="17"/>
  <c r="H117" i="17"/>
  <c r="H118" i="17"/>
  <c r="H119" i="17"/>
  <c r="H120" i="17"/>
  <c r="H121" i="17"/>
  <c r="H123" i="17"/>
  <c r="H124" i="17"/>
  <c r="H125" i="17"/>
  <c r="H126" i="17"/>
  <c r="H127" i="17"/>
  <c r="H140" i="17"/>
  <c r="H143" i="17"/>
  <c r="H144" i="17"/>
  <c r="H145" i="17"/>
  <c r="H147" i="17"/>
  <c r="H148" i="17"/>
  <c r="H149" i="17"/>
  <c r="H150" i="17"/>
  <c r="H151" i="17"/>
  <c r="H152" i="17"/>
  <c r="H155" i="17"/>
  <c r="H156" i="17"/>
  <c r="H157" i="17"/>
  <c r="H158" i="17"/>
  <c r="H159" i="17"/>
  <c r="H160" i="17"/>
  <c r="H161" i="17"/>
  <c r="H162" i="17"/>
  <c r="H163" i="17"/>
  <c r="H165" i="17"/>
  <c r="H166" i="17"/>
  <c r="H168" i="17"/>
  <c r="H169" i="17"/>
  <c r="H170" i="17"/>
  <c r="H172" i="17"/>
  <c r="H174" i="17"/>
  <c r="H176" i="17"/>
  <c r="H177" i="17"/>
  <c r="H178" i="17"/>
  <c r="H179" i="17"/>
  <c r="H181" i="17"/>
  <c r="H182" i="17"/>
  <c r="H188" i="17"/>
  <c r="H189" i="17"/>
  <c r="H190" i="17"/>
  <c r="H191" i="17"/>
  <c r="H194" i="17"/>
  <c r="H195" i="17"/>
  <c r="H196" i="17"/>
  <c r="H197" i="17"/>
  <c r="H198" i="17"/>
  <c r="H202" i="17"/>
  <c r="H203" i="17"/>
  <c r="H228" i="17"/>
  <c r="H231" i="17"/>
  <c r="H232" i="17"/>
  <c r="H237" i="17"/>
  <c r="H238" i="17"/>
  <c r="H239" i="17"/>
  <c r="H240" i="17"/>
  <c r="H241" i="17"/>
  <c r="H244" i="17"/>
  <c r="H245" i="17"/>
  <c r="H246" i="17"/>
  <c r="H248" i="17"/>
  <c r="H252" i="17"/>
  <c r="H254" i="17"/>
  <c r="H279" i="17"/>
  <c r="H282" i="17"/>
  <c r="H283" i="17"/>
  <c r="H284" i="17"/>
  <c r="H285" i="17"/>
  <c r="H286" i="17"/>
  <c r="H287" i="17"/>
  <c r="H288" i="17"/>
  <c r="H289" i="17"/>
  <c r="H290" i="17"/>
  <c r="H291" i="17"/>
  <c r="H295" i="17"/>
  <c r="H296" i="17"/>
  <c r="H299" i="17"/>
  <c r="H300" i="17"/>
  <c r="H304" i="17"/>
  <c r="H305" i="17"/>
  <c r="H306" i="17"/>
  <c r="H307" i="17"/>
  <c r="H308" i="17"/>
  <c r="H309" i="17"/>
  <c r="H310" i="17"/>
  <c r="H311" i="17"/>
  <c r="H318" i="17"/>
  <c r="H319" i="17"/>
  <c r="H320" i="17"/>
  <c r="H321" i="17"/>
  <c r="H322" i="17"/>
  <c r="H345" i="17"/>
  <c r="H348" i="17"/>
  <c r="H349" i="17"/>
  <c r="H350" i="17"/>
  <c r="H351" i="17"/>
  <c r="H367" i="17"/>
  <c r="H370" i="17"/>
  <c r="H371" i="17"/>
  <c r="H372" i="17"/>
  <c r="H373" i="17"/>
  <c r="H417" i="17"/>
  <c r="H418" i="17"/>
  <c r="H419" i="17"/>
  <c r="H420" i="17"/>
  <c r="H421" i="17"/>
  <c r="H422" i="17"/>
  <c r="H423" i="17"/>
  <c r="H424" i="17"/>
  <c r="H451" i="17"/>
  <c r="H7" i="17"/>
  <c r="H8" i="17"/>
  <c r="H9" i="17"/>
  <c r="H11" i="17"/>
  <c r="H12" i="17"/>
  <c r="H13" i="17"/>
  <c r="H16" i="17"/>
  <c r="H17" i="17"/>
  <c r="H19" i="17"/>
  <c r="F12" i="5" l="1"/>
  <c r="E12" i="5"/>
  <c r="E11" i="5"/>
  <c r="F11" i="5"/>
  <c r="F13" i="5"/>
  <c r="E13" i="5" l="1"/>
  <c r="I21" i="14" l="1"/>
  <c r="J9" i="14"/>
  <c r="J11" i="14"/>
  <c r="J12" i="14"/>
  <c r="J13" i="14"/>
  <c r="J14" i="14"/>
  <c r="I9" i="14"/>
  <c r="I11" i="14"/>
  <c r="I12" i="14"/>
  <c r="I13" i="14"/>
  <c r="I14" i="14"/>
  <c r="J8" i="14"/>
  <c r="I8" i="14"/>
  <c r="H20" i="3" l="1"/>
  <c r="H11" i="3" l="1"/>
  <c r="H12" i="3"/>
  <c r="H13" i="3"/>
  <c r="H21" i="3"/>
  <c r="H23" i="3"/>
  <c r="H24" i="3"/>
  <c r="H45" i="3"/>
  <c r="H11" i="13" l="1"/>
  <c r="H12" i="13"/>
  <c r="H13" i="13"/>
  <c r="I51" i="3"/>
  <c r="I52" i="3"/>
  <c r="I53" i="3"/>
  <c r="I54" i="3"/>
  <c r="I55" i="3"/>
  <c r="I56" i="3"/>
  <c r="I57" i="3"/>
  <c r="I60" i="3"/>
  <c r="I62" i="3"/>
  <c r="I64" i="3"/>
  <c r="I65" i="3"/>
  <c r="I66" i="3"/>
  <c r="I71" i="3"/>
  <c r="I72" i="3"/>
  <c r="I73" i="3"/>
  <c r="I74" i="3"/>
  <c r="I75" i="3"/>
  <c r="I76" i="3"/>
  <c r="I77" i="3"/>
  <c r="I79" i="3"/>
  <c r="I81" i="3"/>
  <c r="I84" i="3"/>
  <c r="H51" i="3"/>
  <c r="H52" i="3"/>
  <c r="H53" i="3"/>
  <c r="H56" i="3"/>
  <c r="H57" i="3"/>
  <c r="H60" i="3"/>
  <c r="H64" i="3"/>
  <c r="H65" i="3"/>
  <c r="H66" i="3"/>
  <c r="H71" i="3"/>
  <c r="H72" i="3"/>
  <c r="H73" i="3"/>
  <c r="H76" i="3"/>
  <c r="H77" i="3"/>
  <c r="H81" i="3"/>
  <c r="H84" i="3"/>
  <c r="I50" i="3"/>
  <c r="H50" i="3"/>
  <c r="I11" i="3"/>
  <c r="I12" i="3"/>
  <c r="I13" i="3"/>
  <c r="I15" i="3"/>
  <c r="I16" i="3"/>
  <c r="I17" i="3"/>
  <c r="I18" i="3"/>
  <c r="I19" i="3"/>
  <c r="I20" i="3"/>
  <c r="I21" i="3"/>
  <c r="I22" i="3"/>
  <c r="I24" i="3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4" i="15"/>
  <c r="J105" i="15"/>
  <c r="J106" i="15"/>
  <c r="J107" i="15"/>
  <c r="J108" i="15"/>
  <c r="J109" i="15"/>
  <c r="J110" i="15"/>
  <c r="J111" i="15"/>
  <c r="J112" i="15"/>
  <c r="J116" i="15"/>
  <c r="J117" i="15"/>
  <c r="J118" i="15"/>
  <c r="J124" i="15"/>
  <c r="J125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6" i="15"/>
  <c r="I77" i="15"/>
  <c r="I78" i="15"/>
  <c r="I79" i="15"/>
  <c r="I80" i="15"/>
  <c r="I81" i="15"/>
  <c r="I83" i="15"/>
  <c r="I84" i="15"/>
  <c r="I85" i="15"/>
  <c r="I87" i="15"/>
  <c r="I88" i="15"/>
  <c r="I89" i="15"/>
  <c r="I90" i="15"/>
  <c r="I91" i="15"/>
  <c r="I93" i="15"/>
  <c r="I95" i="15"/>
  <c r="I97" i="15"/>
  <c r="I98" i="15"/>
  <c r="I99" i="15"/>
  <c r="I100" i="15"/>
  <c r="I101" i="15"/>
  <c r="I102" i="15"/>
  <c r="I104" i="15"/>
  <c r="I106" i="15"/>
  <c r="I107" i="15"/>
  <c r="I108" i="15"/>
  <c r="I112" i="15"/>
  <c r="I116" i="15"/>
  <c r="I117" i="15"/>
  <c r="I118" i="15"/>
  <c r="I121" i="15"/>
  <c r="I124" i="15"/>
  <c r="I125" i="15"/>
  <c r="I128" i="15"/>
  <c r="I129" i="15"/>
  <c r="I130" i="15"/>
  <c r="I131" i="15"/>
  <c r="J60" i="15"/>
  <c r="I60" i="15"/>
  <c r="J11" i="15" l="1"/>
  <c r="J14" i="15"/>
  <c r="J15" i="15"/>
  <c r="J16" i="15"/>
  <c r="J19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6" i="15"/>
  <c r="J37" i="15"/>
  <c r="I11" i="15"/>
  <c r="I14" i="15"/>
  <c r="I15" i="15"/>
  <c r="I24" i="15"/>
  <c r="I25" i="15"/>
  <c r="I26" i="15"/>
  <c r="I27" i="15"/>
  <c r="I28" i="15"/>
  <c r="I29" i="15"/>
  <c r="I30" i="15"/>
  <c r="I31" i="15"/>
  <c r="I32" i="15"/>
  <c r="I33" i="15"/>
  <c r="I35" i="15"/>
  <c r="I36" i="15"/>
  <c r="I37" i="15"/>
  <c r="I38" i="15"/>
  <c r="I51" i="15"/>
  <c r="I52" i="15"/>
  <c r="I53" i="15"/>
  <c r="J10" i="15"/>
  <c r="I10" i="15"/>
  <c r="H34" i="14" l="1"/>
  <c r="H37" i="14" s="1"/>
  <c r="J34" i="14" s="1"/>
  <c r="J37" i="14" s="1"/>
  <c r="I22" i="14" l="1"/>
</calcChain>
</file>

<file path=xl/sharedStrings.xml><?xml version="1.0" encoding="utf-8"?>
<sst xmlns="http://schemas.openxmlformats.org/spreadsheetml/2006/main" count="845" uniqueCount="350">
  <si>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</si>
  <si>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</si>
  <si>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</si>
  <si>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</si>
  <si>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</si>
  <si>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</si>
  <si>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</si>
  <si>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</si>
  <si>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</si>
  <si>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</si>
  <si>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</si>
  <si>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</si>
  <si>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</si>
  <si>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</si>
  <si>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</si>
  <si>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</si>
  <si>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</si>
  <si>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</si>
  <si>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</si>
  <si>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</si>
  <si>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</si>
  <si>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</si>
  <si>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</si>
  <si>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</si>
  <si>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</si>
  <si>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</si>
  <si>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</si>
  <si>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</si>
  <si>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</si>
  <si>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</si>
  <si>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</si>
  <si>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</si>
  <si>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</si>
  <si>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</si>
  <si>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Ostale pomoći</t>
  </si>
  <si>
    <t>Rashodi za nabavu proizvedene dugotrajne imovine</t>
  </si>
  <si>
    <t>Naziv</t>
  </si>
  <si>
    <t>Prihodi od imovine</t>
  </si>
  <si>
    <t>Pomoći iz inozemstva</t>
  </si>
  <si>
    <t>Prihodi za posebne namjene</t>
  </si>
  <si>
    <t>Prihodi od upravnih i admini.pristojbi, pristojbi po posebnim propisima i naknada</t>
  </si>
  <si>
    <t>Prihodi od prodaje proizvoda i robe te pruženih usluga, prihodi od donacija te povrati po protestiranim jamstvima</t>
  </si>
  <si>
    <t>Tekuće donacije</t>
  </si>
  <si>
    <t>Pomoći</t>
  </si>
  <si>
    <t>Dec-sredstva</t>
  </si>
  <si>
    <t>Višak-Dec sredstva</t>
  </si>
  <si>
    <t>Financijski rashodi</t>
  </si>
  <si>
    <t>Rashodi z dodatna ulaganja na nefinancijskoj imovini</t>
  </si>
  <si>
    <t>Državni proračun-pr.učenika</t>
  </si>
  <si>
    <t xml:space="preserve">Državni proračun-pri. učenika </t>
  </si>
  <si>
    <t>Naknade građanima i kućanstvima na temelju osiguranja i druge naknade</t>
  </si>
  <si>
    <t>09 Obrazovanje</t>
  </si>
  <si>
    <t>092 Srednješkolsko obrazovanje</t>
  </si>
  <si>
    <t>096 Dodatne usluge u obrazovanju</t>
  </si>
  <si>
    <t>PROGRAM 3110</t>
  </si>
  <si>
    <t>Aktivnost A 3110-01</t>
  </si>
  <si>
    <t>Dec. Sredstva</t>
  </si>
  <si>
    <t xml:space="preserve">Službena putovanja </t>
  </si>
  <si>
    <t>Rashodi za materijal i energiju</t>
  </si>
  <si>
    <t>Materijal i sirovine</t>
  </si>
  <si>
    <t>Energija</t>
  </si>
  <si>
    <t>Rashodi za usluge</t>
  </si>
  <si>
    <t>Usluge promidžbe i informiranja</t>
  </si>
  <si>
    <t>Zakupnine i najamnine</t>
  </si>
  <si>
    <t>Intelektualne usluge</t>
  </si>
  <si>
    <t>Računalne usluge</t>
  </si>
  <si>
    <t>Ostale usluge</t>
  </si>
  <si>
    <t>Naknade za prijevoz, za rad na terenu</t>
  </si>
  <si>
    <t>Stručno usavršavanje</t>
  </si>
  <si>
    <t>Ostale naknade troškova zaposlenima</t>
  </si>
  <si>
    <t>Uredski materijal i ostali materijalni ras.</t>
  </si>
  <si>
    <t>Mat. I dijelovi za tek. I inves. Održav.</t>
  </si>
  <si>
    <t>Službena, radna i zaštitna odjeća</t>
  </si>
  <si>
    <t>Usluge tekućeg i investicijskog održ.</t>
  </si>
  <si>
    <t>Komunale usluge</t>
  </si>
  <si>
    <t>Zdravstvene i veterinarske</t>
  </si>
  <si>
    <t>Intelektualne i osobne usluge</t>
  </si>
  <si>
    <t>Ostali nespomenuti rashodi poslovanja</t>
  </si>
  <si>
    <t>Premije osiguranja</t>
  </si>
  <si>
    <t>Reprezentacija</t>
  </si>
  <si>
    <t>Članarine i norme</t>
  </si>
  <si>
    <t>Pristojbe i naknade</t>
  </si>
  <si>
    <t>Financijski  rashodi</t>
  </si>
  <si>
    <t>Ostali financijski rashodi</t>
  </si>
  <si>
    <t>Bankarske usluge i usl. Pla. prometa</t>
  </si>
  <si>
    <t>Zatezne kamate</t>
  </si>
  <si>
    <t>Naknade građanima i kućanstvima</t>
  </si>
  <si>
    <t>OSIGURANJE UVJETA RADASŠ-minimalni standard</t>
  </si>
  <si>
    <t>SREDNJE ŠKOLSKI STANDARD</t>
  </si>
  <si>
    <t>Kapitalni projekt K 3110-02</t>
  </si>
  <si>
    <t>Kapitalni izdatci iz decentrali.</t>
  </si>
  <si>
    <t>Postrojenja i oprema</t>
  </si>
  <si>
    <t>Uređaji, strojevi i oprema za ostale namjene</t>
  </si>
  <si>
    <t>Prijevozna sredstva</t>
  </si>
  <si>
    <t>Uredska oprema i namještaj</t>
  </si>
  <si>
    <t>Instrumenti, uređaji i strojevi</t>
  </si>
  <si>
    <t xml:space="preserve">Prijevozna sredstva u cestovnom prometu </t>
  </si>
  <si>
    <t>Aktivnost A 3110-04</t>
  </si>
  <si>
    <t>UČENIČKI DOM</t>
  </si>
  <si>
    <t>Aktivnost A 3110-05</t>
  </si>
  <si>
    <t>Odgojno obrazovno, administrativno i tehničko osoblje</t>
  </si>
  <si>
    <t>Izvor financiranja 501</t>
  </si>
  <si>
    <t xml:space="preserve">Pomoći iz državnog proračuna </t>
  </si>
  <si>
    <t>Plaće (Bruto)</t>
  </si>
  <si>
    <t>Plaće za redovan rad</t>
  </si>
  <si>
    <t>Plaće za prekovremeni rad</t>
  </si>
  <si>
    <t>Ostali rashodi za zaposlene</t>
  </si>
  <si>
    <t>Doprinosi na plaće</t>
  </si>
  <si>
    <t>Doprinosi za obvezno zdravstveno osig.</t>
  </si>
  <si>
    <t>Naknade troškova zaposlenima</t>
  </si>
  <si>
    <t>Službena putovanja</t>
  </si>
  <si>
    <t>Ugovori o djelu</t>
  </si>
  <si>
    <t>Knjige, umjetnička djela i ostale izložbene vrijednosti</t>
  </si>
  <si>
    <t>Knjige</t>
  </si>
  <si>
    <t>PROGRAM 3120</t>
  </si>
  <si>
    <t>DRŽAVNI PRORAČUN</t>
  </si>
  <si>
    <t>Aktivnost K 3120-02</t>
  </si>
  <si>
    <t>Kapitalni izdatci-državni proračun</t>
  </si>
  <si>
    <t>VLASTITI PRIHODI</t>
  </si>
  <si>
    <t>Aktivnost A 3120-01</t>
  </si>
  <si>
    <t>Izvor financiranja 31</t>
  </si>
  <si>
    <t>Vlastita sredstva</t>
  </si>
  <si>
    <t>Izdatci za financijaku imovinu i oplatu zajmova</t>
  </si>
  <si>
    <t>Izdatci za otplatu glavnice primljenih kredita i zajmova</t>
  </si>
  <si>
    <t>Bankarske usluge i usl. platnog prometa</t>
  </si>
  <si>
    <t xml:space="preserve">Otplata glavnice primljenih zajmova </t>
  </si>
  <si>
    <t>Kapitalni izdatci-vlastiti prihodi</t>
  </si>
  <si>
    <t>Aktivnost A 3120-02</t>
  </si>
  <si>
    <t xml:space="preserve">POSEBNE NAMJENE </t>
  </si>
  <si>
    <t>Aktivnost K 3120-01</t>
  </si>
  <si>
    <t>Prihodi za posebne namjene-uč-dom sufinanciranje roditelja i ostali prihodi za posebne namjene</t>
  </si>
  <si>
    <t>Izvor financiranja 412</t>
  </si>
  <si>
    <t>Aktivnost K 3120-03</t>
  </si>
  <si>
    <t>Kapitalni izdatci-prihodi za posebne namjene</t>
  </si>
  <si>
    <t>DONACIJE</t>
  </si>
  <si>
    <t>Aktivnost A 3120-03</t>
  </si>
  <si>
    <t xml:space="preserve">Donacije-tekuće </t>
  </si>
  <si>
    <t>Izvor financiranja 61</t>
  </si>
  <si>
    <t>Aktivnost K 3120-04</t>
  </si>
  <si>
    <t xml:space="preserve">Donacije-kapitalne </t>
  </si>
  <si>
    <t>Kapitalne donacije</t>
  </si>
  <si>
    <t>Rashodi za nabavu nefina.imo.</t>
  </si>
  <si>
    <t>PROGRAM 3130</t>
  </si>
  <si>
    <t>Aktivnost A 3130-01</t>
  </si>
  <si>
    <t>Sufinanc.prijevoza učenika</t>
  </si>
  <si>
    <t>Izvor financiranja 51</t>
  </si>
  <si>
    <t>Državni proračun</t>
  </si>
  <si>
    <t>Ostale naknade građ. iz proračuna</t>
  </si>
  <si>
    <t>PROGRAM 3140</t>
  </si>
  <si>
    <t>Aktivnost A 3140-04</t>
  </si>
  <si>
    <t>Erasmus</t>
  </si>
  <si>
    <t>Državni proračun-pomoći</t>
  </si>
  <si>
    <t>Aktivnost A 3140-05</t>
  </si>
  <si>
    <t>Shema školskog voća</t>
  </si>
  <si>
    <t>Izvor financiranja 54</t>
  </si>
  <si>
    <t>Rezultat poslovanja</t>
  </si>
  <si>
    <t>Zdravstvene usluge</t>
  </si>
  <si>
    <t>Troškovi sudskih postupaka</t>
  </si>
  <si>
    <t>Naknada za prijevoz</t>
  </si>
  <si>
    <t>Uredski materijal i ostali mat. ras.</t>
  </si>
  <si>
    <t>Mat.i djel.za tek.i inve.održavanje</t>
  </si>
  <si>
    <t>Službena,radna i zašt.odje.i obuća</t>
  </si>
  <si>
    <t>Usluge teku.i investi.održavanja</t>
  </si>
  <si>
    <t>Komunalne usluge</t>
  </si>
  <si>
    <t>Članarine</t>
  </si>
  <si>
    <t>Ostali nespomenuti financijs. ras.</t>
  </si>
  <si>
    <t>Sportska i glazbena oprema</t>
  </si>
  <si>
    <t>Višak-dec</t>
  </si>
  <si>
    <t>Materijal i dijel.za tek. i inv.održa.</t>
  </si>
  <si>
    <t>Službena, radna i zaš.odje. i obu.</t>
  </si>
  <si>
    <t>Usluge tek. i invest.održavanja</t>
  </si>
  <si>
    <t xml:space="preserve">Uredski materijal i ostali materi.ras. </t>
  </si>
  <si>
    <t>Opći prihodi i primici</t>
  </si>
  <si>
    <t>Primici od fin.imo.i zaduž.</t>
  </si>
  <si>
    <t>Izdatci za fin.imo i otpl.zajmova</t>
  </si>
  <si>
    <t>izdatci za otplatu glav.primljenih kred.i zajmova</t>
  </si>
  <si>
    <t>PRIHODI POSLOVANJA PREMA IZVORIMA FINANCIRANJA</t>
  </si>
  <si>
    <t>RASHODI POSLOVANJA PREMA IZVORIMA FINANCIRANJA</t>
  </si>
  <si>
    <t>B. RAČUN FINANCIRANJA PREMA IZVORIMA FINANCIRANJA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</si>
  <si>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</si>
  <si>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</si>
  <si>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</si>
  <si>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</si>
  <si>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</si>
  <si>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</si>
  <si>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</si>
  <si>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</si>
  <si>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</si>
  <si>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</si>
  <si>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</si>
  <si>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</si>
  <si>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</si>
  <si>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Tekući projekt T 3140-06</t>
  </si>
  <si>
    <t>Ostale naknade troš.zaposlenima</t>
  </si>
  <si>
    <t>Sitan inventar</t>
  </si>
  <si>
    <t>Uređaji,strojevi i oprema za ostale namjene</t>
  </si>
  <si>
    <t>Rashodi za mat.i energiju</t>
  </si>
  <si>
    <t>Ostali nespo.rashodi poslovanja</t>
  </si>
  <si>
    <t>Izvor financiranja 63</t>
  </si>
  <si>
    <t>Kazne, upravne mjere i ostali prihodi</t>
  </si>
  <si>
    <t>Kazne,upravne mjere i ostali prihodi</t>
  </si>
  <si>
    <t>Opći prihodi i primici-LSŽ</t>
  </si>
  <si>
    <t>Rashodi za nabavu neproizvedene dug.imo.</t>
  </si>
  <si>
    <t>Ostale pomoći-državni pro.</t>
  </si>
  <si>
    <t>Licence</t>
  </si>
  <si>
    <t>Djelatnost sred.škola iznad standarda</t>
  </si>
  <si>
    <t>Izvor financiranja 11</t>
  </si>
  <si>
    <t>"Obrazovanje jednakih mogućnosti IV"</t>
  </si>
  <si>
    <t>Podsk.</t>
  </si>
  <si>
    <t>Odjeljak</t>
  </si>
  <si>
    <t>Pomoći prora.koris.iz prora.koji im nije nadležan</t>
  </si>
  <si>
    <t>Tekuće pom.prora.kori.iz prora.koji im nije nadležan</t>
  </si>
  <si>
    <t>Kapitalne pom.prora.kori.iz prora.koji im nije nadležan</t>
  </si>
  <si>
    <t>Pomoći temeljem prijenosa EU sred.</t>
  </si>
  <si>
    <t>Tekuće pomoći teme.prije.EU sred.</t>
  </si>
  <si>
    <t>Prijenosi između prora.kori.istog prora.</t>
  </si>
  <si>
    <t>Tekući prije.između prorač.koris.istog prora.temelje.prijenosa EU sredstava</t>
  </si>
  <si>
    <t>Prihodi od financ.imovine</t>
  </si>
  <si>
    <t>Prihodi od kamata</t>
  </si>
  <si>
    <t>Prihodi po posebnim propisima</t>
  </si>
  <si>
    <t>Ostali nespomenuti prihodi</t>
  </si>
  <si>
    <t>Prihodi od prodaje proizvoda i robe te pruženih usluga</t>
  </si>
  <si>
    <t>Prihodi od prodaje proizvo.i robe</t>
  </si>
  <si>
    <t>Prihodi od pruženih usluga</t>
  </si>
  <si>
    <t>Donacije od pravnih i fizičkih osoba izvan općeg prora.</t>
  </si>
  <si>
    <t xml:space="preserve">Kapitalne donacije </t>
  </si>
  <si>
    <t>Prihodi iz nadležnog prora.za financi.redovne djelatno.prora.korisnika</t>
  </si>
  <si>
    <t>Prihodi iz nadl.prora.za finan.rashoda poslovanja</t>
  </si>
  <si>
    <t>Prihodi iz nadl.prora.za finan.rashoda za nabavu nefinancijske imovine</t>
  </si>
  <si>
    <t>Ostali prihodi</t>
  </si>
  <si>
    <t>Primljeni zajmovi od trg.društava</t>
  </si>
  <si>
    <t>Višak/manjak prihoda</t>
  </si>
  <si>
    <t>Višak prihoda</t>
  </si>
  <si>
    <t>UKUPNO PRIHODI:</t>
  </si>
  <si>
    <t>Podsk</t>
  </si>
  <si>
    <t>UKUPNO 3+4+5</t>
  </si>
  <si>
    <t>Plaće</t>
  </si>
  <si>
    <t>Doprinos za obvezno zdra.osigura.</t>
  </si>
  <si>
    <t>Naknade tro.zaposlenima</t>
  </si>
  <si>
    <t>Naknade za prijevoz</t>
  </si>
  <si>
    <t>Stručno usavrša.zaposlenika</t>
  </si>
  <si>
    <t>Ostale naknade troškova zposlenima</t>
  </si>
  <si>
    <t>Rashodi za mat. i energiju</t>
  </si>
  <si>
    <t>Uredski mat.i ostali mat.rashodi</t>
  </si>
  <si>
    <t>Mate. I dijelovi za tekuj.i inve.održa.</t>
  </si>
  <si>
    <t>Sitan inventar i auto gume</t>
  </si>
  <si>
    <t>Službena, radna i zašti.odj.i obuća</t>
  </si>
  <si>
    <t>Usluge telefona,pošte i prijevoza</t>
  </si>
  <si>
    <t>Ostali nespomenuti fin.rashodi</t>
  </si>
  <si>
    <t>Oatale naknade građanima i kućanstvima iz proračuna</t>
  </si>
  <si>
    <t>Naknade građanima i kućanstvima u naravi</t>
  </si>
  <si>
    <t>Rashodi za nabavu neproizve.dug.imovine</t>
  </si>
  <si>
    <t>Nematerijalna imovina</t>
  </si>
  <si>
    <t>Uređaji, strojevi i oprema za os.namj.</t>
  </si>
  <si>
    <t>Prijevozna sredstva u cestovnom pr.</t>
  </si>
  <si>
    <t>Dodatna ulaganja na građ.objektima</t>
  </si>
  <si>
    <t>Otplata gla.primlje.zajmova od trgo.društava</t>
  </si>
  <si>
    <t>Otplata gla.primlje.zajmova od tuzem.trgo.društava izvan javn.sekt.</t>
  </si>
  <si>
    <t>IZVJEŠTAJ O PRIHODIMA I RASHODIMA PREMA EKONOMSKOJ KLASIFIKACIJI</t>
  </si>
  <si>
    <t>PRIHODI POSLOVANJA</t>
  </si>
  <si>
    <t>UKUPNO RASHODI</t>
  </si>
  <si>
    <t xml:space="preserve">Ostali rashodi </t>
  </si>
  <si>
    <t>Tekuće donacije u naravi</t>
  </si>
  <si>
    <t>Ostali rashodi</t>
  </si>
  <si>
    <t>Bankarske usl.i usl.platnog prometa</t>
  </si>
  <si>
    <t>Negativne tečajne raz.i valutna klauzula</t>
  </si>
  <si>
    <t>INDEKS</t>
  </si>
  <si>
    <t>IZVRŠENJE 2024/06</t>
  </si>
  <si>
    <t>Izvor financiranja 50</t>
  </si>
  <si>
    <t>Pomoći iz prorasčuna</t>
  </si>
  <si>
    <t>Kapitalne pomoći iz proračuna</t>
  </si>
  <si>
    <t>RAVNATELJ</t>
  </si>
  <si>
    <t>Ivan Vidmar, prof.</t>
  </si>
  <si>
    <t>IZVRŠENJE 2025/06</t>
  </si>
  <si>
    <t>IZVORNI PLAN/REBALANS 2025</t>
  </si>
  <si>
    <t>RAZDJEL</t>
  </si>
  <si>
    <t>GLAVA/RKP</t>
  </si>
  <si>
    <t>19079 SREDNJA ŠKOLA OTOČAC</t>
  </si>
  <si>
    <t>IZVORI FINANCIRANJA UKUPNO</t>
  </si>
  <si>
    <t>Decentralizirana sredstva</t>
  </si>
  <si>
    <t>Višak - dec</t>
  </si>
  <si>
    <t>Pomoći-državni proračun</t>
  </si>
  <si>
    <t>Pomoći - projekt "Šumski putovi…"</t>
  </si>
  <si>
    <t>Državni proračun-prijevoz učenika</t>
  </si>
  <si>
    <t>Prihodi od nefinancijske imo.</t>
  </si>
  <si>
    <t>Rezultat</t>
  </si>
  <si>
    <t>Izvor financiranja 55</t>
  </si>
  <si>
    <t>Sitan invnentar i autogume</t>
  </si>
  <si>
    <t>Usluge telefona,interneta, pošte i prijevoza</t>
  </si>
  <si>
    <t>Izvor financiranja 56</t>
  </si>
  <si>
    <t>Sitan inventar i autogume</t>
  </si>
  <si>
    <t>Kazne, penali i naknade štete</t>
  </si>
  <si>
    <t>Ugovorene kazne i ostale naknada šteta</t>
  </si>
  <si>
    <t xml:space="preserve">Instrumenti i uređaji </t>
  </si>
  <si>
    <t>Opći prihodi i primici-Učenički dom</t>
  </si>
  <si>
    <t xml:space="preserve">VLASTITI PRIHODI </t>
  </si>
  <si>
    <t>Negativne tečajne razlike</t>
  </si>
  <si>
    <t>Rashodi za donacije,kazne,naknase šteta i kapitalne pomoći</t>
  </si>
  <si>
    <t>Ugovorene kazne i ostale naknade šteta</t>
  </si>
  <si>
    <t>Izvor financiranja 72</t>
  </si>
  <si>
    <t>Izvor financiranja 92</t>
  </si>
  <si>
    <t>Višak prihoda - vlastiti prihodi</t>
  </si>
  <si>
    <t xml:space="preserve">Rashodi za usluge </t>
  </si>
  <si>
    <t>Oprema za održavanje i zaštitu</t>
  </si>
  <si>
    <t>Izvor financiranja 95</t>
  </si>
  <si>
    <t>Višak prihoda - posebne namjene</t>
  </si>
  <si>
    <t>Materijal za tekuće i inv.održa.</t>
  </si>
  <si>
    <t>Sitni inventar i autogume</t>
  </si>
  <si>
    <t>Rashodi za donacije,kazne,naknade šteta i kapitalne pomoći</t>
  </si>
  <si>
    <t>Izvor financiranja 94</t>
  </si>
  <si>
    <t>Višak prihoda - pomoći</t>
  </si>
  <si>
    <t>Tekući projekt T 3140-14</t>
  </si>
  <si>
    <t>"Zajedno za budućnost</t>
  </si>
  <si>
    <t>Zdravstvene i veterinarske usluge</t>
  </si>
  <si>
    <t>Uredski mat.i osta.mat.rashodi</t>
  </si>
  <si>
    <t>Izvor financiranja 96</t>
  </si>
  <si>
    <t>Višak prihoda - donacije</t>
  </si>
  <si>
    <t>POMOĆI</t>
  </si>
  <si>
    <t>Aktivnost A 3140-15</t>
  </si>
  <si>
    <t>"Šumski putovi kao mistične turističke staze"</t>
  </si>
  <si>
    <t>Instrumenti, uređaji istrojevi</t>
  </si>
  <si>
    <t xml:space="preserve"> </t>
  </si>
  <si>
    <t>Pomoći-ERASMUS projekti</t>
  </si>
  <si>
    <t>Prihodi od prodaje nefina.imo</t>
  </si>
  <si>
    <t>Prihodi od prodaje proizvedene dugo.imo</t>
  </si>
  <si>
    <t>Prihodi od prodaje prije.sre</t>
  </si>
  <si>
    <t>Prijev.sred.u cest.prometu</t>
  </si>
  <si>
    <t>Oprema za održavanje i zaš.</t>
  </si>
  <si>
    <t>Prihodi od prodaje nefinancijske imovine</t>
  </si>
  <si>
    <t>Prihodi od prodaje proizvedene dugotrajne imovine</t>
  </si>
  <si>
    <t>Prihodi od nefin.imovine</t>
  </si>
  <si>
    <t>Višak prihoda-vlastiti</t>
  </si>
  <si>
    <t>Višak prihoda-pomoći</t>
  </si>
  <si>
    <t>Višak prihoda-pos.namjene</t>
  </si>
  <si>
    <t>Višak prihoda-tekuće dona.</t>
  </si>
  <si>
    <t>UKUPNO:</t>
  </si>
  <si>
    <t>Višak prihoda-poseb. nam.</t>
  </si>
  <si>
    <t>Višak prihoda-</t>
  </si>
  <si>
    <t>Prihodi od nefi.imo.</t>
  </si>
  <si>
    <t>Tekući prije.između prorač.koris.istog prora.</t>
  </si>
  <si>
    <t>Kapitalni prije.između prora.kori.istog prora.</t>
  </si>
  <si>
    <t xml:space="preserve">Primici od financijske imovine i zaduživanja </t>
  </si>
  <si>
    <t>6=5/3*100</t>
  </si>
  <si>
    <t>7=5/4*100</t>
  </si>
  <si>
    <t>Otočac, 15.07.2025.</t>
  </si>
  <si>
    <t>PRIJEDLOG POLUGODIŠNJEG IZVJEŠAJA O IZVRŠENJU FINANCIJSKOG PLANA SREDNJE ŠKOLE OTOČAC ZA 2025. GODINU</t>
  </si>
  <si>
    <t xml:space="preserve"> PRIJEDLOG POLUGODIŠNJEG IZVJEŠTAJA O IZVRŠENJU FINANCIJSKOG PLANA ZA 2025. GODINU</t>
  </si>
  <si>
    <t>PRIJEDLOG POLUGODIŠNJEG  IZVJEŠTAJA O IZVRŠENJU FINANCIJSKOG PLANA ZA 2025. GODINU</t>
  </si>
  <si>
    <t>KLASA: 400-02/25-01/1</t>
  </si>
  <si>
    <t>URBROJ: 2125-37-03-25-3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</si>
</sst>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n&quot;_-;\-* #,##0.00\ &quot;kn&quot;_-;_-* &quot;-&quot;??\ &quot;kn&quot;_-;_-@_-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i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313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4" fontId="6" fillId="0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19" fillId="0" borderId="0" xfId="0" applyFont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3" fontId="3" fillId="0" borderId="3" xfId="0" applyNumberFormat="1" applyFont="1" applyFill="1" applyBorder="1" applyAlignment="1" applyProtection="1">
      <alignment wrapText="1"/>
    </xf>
    <xf numFmtId="3" fontId="6" fillId="0" borderId="3" xfId="0" applyNumberFormat="1" applyFont="1" applyFill="1" applyBorder="1" applyAlignment="1" applyProtection="1">
      <alignment wrapText="1"/>
    </xf>
    <xf numFmtId="3" fontId="3" fillId="0" borderId="4" xfId="0" applyNumberFormat="1" applyFont="1" applyFill="1" applyBorder="1" applyAlignment="1" applyProtection="1">
      <alignment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20" fillId="2" borderId="1" xfId="0" applyNumberFormat="1" applyFont="1" applyFill="1" applyBorder="1" applyAlignment="1" applyProtection="1">
      <alignment horizontal="center" vertical="center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2" fillId="2" borderId="3" xfId="0" applyNumberFormat="1" applyFont="1" applyFill="1" applyBorder="1" applyAlignment="1" applyProtection="1">
      <alignment horizontal="left" vertical="center"/>
    </xf>
    <xf numFmtId="0" fontId="23" fillId="2" borderId="3" xfId="0" applyNumberFormat="1" applyFont="1" applyFill="1" applyBorder="1" applyAlignment="1" applyProtection="1">
      <alignment horizontal="left" vertical="center"/>
    </xf>
    <xf numFmtId="0" fontId="25" fillId="0" borderId="0" xfId="0" applyFont="1"/>
    <xf numFmtId="0" fontId="4" fillId="0" borderId="0" xfId="0" applyNumberFormat="1" applyFont="1" applyFill="1" applyBorder="1" applyAlignment="1" applyProtection="1">
      <alignment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" fontId="12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26" fillId="2" borderId="3" xfId="0" applyNumberFormat="1" applyFont="1" applyFill="1" applyBorder="1" applyAlignment="1" applyProtection="1">
      <alignment horizontal="left" vertical="center" wrapText="1"/>
    </xf>
    <xf numFmtId="0" fontId="27" fillId="2" borderId="3" xfId="0" applyNumberFormat="1" applyFont="1" applyFill="1" applyBorder="1" applyAlignment="1" applyProtection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NumberFormat="1" applyFont="1" applyFill="1" applyBorder="1" applyAlignment="1" applyProtection="1">
      <alignment horizontal="left" vertical="center"/>
    </xf>
    <xf numFmtId="0" fontId="8" fillId="2" borderId="3" xfId="0" quotePrefix="1" applyFont="1" applyFill="1" applyBorder="1" applyAlignment="1">
      <alignment horizontal="center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9" fillId="3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11" fillId="4" borderId="1" xfId="0" quotePrefix="1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 applyProtection="1">
      <alignment horizontal="right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Alignment="1">
      <alignment wrapText="1"/>
    </xf>
    <xf numFmtId="0" fontId="22" fillId="0" borderId="0" xfId="0" quotePrefix="1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NumberFormat="1" applyFont="1" applyFill="1" applyBorder="1" applyAlignment="1" applyProtection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3" fontId="6" fillId="4" borderId="4" xfId="0" applyNumberFormat="1" applyFont="1" applyFill="1" applyBorder="1" applyAlignment="1" applyProtection="1">
      <alignment wrapText="1"/>
    </xf>
    <xf numFmtId="4" fontId="3" fillId="4" borderId="3" xfId="0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wrapText="1"/>
    </xf>
    <xf numFmtId="4" fontId="6" fillId="0" borderId="3" xfId="1" applyNumberFormat="1" applyFont="1" applyBorder="1" applyAlignment="1">
      <alignment horizontal="right"/>
    </xf>
    <xf numFmtId="4" fontId="6" fillId="3" borderId="3" xfId="1" applyNumberFormat="1" applyFont="1" applyFill="1" applyBorder="1" applyAlignment="1">
      <alignment horizontal="right"/>
    </xf>
    <xf numFmtId="4" fontId="11" fillId="4" borderId="1" xfId="0" quotePrefix="1" applyNumberFormat="1" applyFont="1" applyFill="1" applyBorder="1" applyAlignment="1">
      <alignment horizontal="right"/>
    </xf>
    <xf numFmtId="4" fontId="11" fillId="3" borderId="1" xfId="0" quotePrefix="1" applyNumberFormat="1" applyFont="1" applyFill="1" applyBorder="1" applyAlignment="1">
      <alignment horizontal="right"/>
    </xf>
    <xf numFmtId="4" fontId="11" fillId="3" borderId="3" xfId="0" quotePrefix="1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vertical="center" wrapText="1"/>
    </xf>
    <xf numFmtId="0" fontId="3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4" fontId="6" fillId="2" borderId="3" xfId="0" applyNumberFormat="1" applyFont="1" applyFill="1" applyBorder="1" applyAlignment="1" applyProtection="1">
      <alignment horizontal="right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0" fontId="3" fillId="2" borderId="3" xfId="0" applyNumberFormat="1" applyFont="1" applyFill="1" applyBorder="1" applyAlignment="1">
      <alignment horizontal="right"/>
    </xf>
    <xf numFmtId="0" fontId="32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2" fillId="4" borderId="4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 wrapText="1"/>
    </xf>
    <xf numFmtId="0" fontId="9" fillId="2" borderId="3" xfId="0" quotePrefix="1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/>
    </xf>
    <xf numFmtId="0" fontId="14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right" vertical="center" wrapText="1"/>
    </xf>
    <xf numFmtId="0" fontId="34" fillId="2" borderId="3" xfId="0" quotePrefix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0" fontId="6" fillId="2" borderId="3" xfId="0" applyNumberFormat="1" applyFont="1" applyFill="1" applyBorder="1" applyAlignment="1" applyProtection="1">
      <alignment horizontal="right" vertical="center" wrapText="1"/>
    </xf>
    <xf numFmtId="10" fontId="6" fillId="3" borderId="3" xfId="2" applyNumberFormat="1" applyFont="1" applyFill="1" applyBorder="1" applyAlignment="1">
      <alignment horizontal="right"/>
    </xf>
    <xf numFmtId="10" fontId="11" fillId="4" borderId="3" xfId="0" applyNumberFormat="1" applyFont="1" applyFill="1" applyBorder="1" applyAlignment="1" applyProtection="1">
      <alignment horizontal="right" wrapText="1"/>
    </xf>
    <xf numFmtId="4" fontId="6" fillId="2" borderId="6" xfId="0" applyNumberFormat="1" applyFont="1" applyFill="1" applyBorder="1" applyAlignment="1">
      <alignment horizontal="right"/>
    </xf>
    <xf numFmtId="0" fontId="0" fillId="0" borderId="7" xfId="0" applyBorder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0" fontId="3" fillId="2" borderId="3" xfId="1" applyNumberFormat="1" applyFont="1" applyFill="1" applyBorder="1" applyAlignment="1">
      <alignment horizontal="right"/>
    </xf>
    <xf numFmtId="10" fontId="6" fillId="2" borderId="3" xfId="0" applyNumberFormat="1" applyFont="1" applyFill="1" applyBorder="1" applyAlignment="1">
      <alignment horizontal="right"/>
    </xf>
    <xf numFmtId="0" fontId="13" fillId="0" borderId="0" xfId="0" applyFont="1" applyAlignment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11" fillId="4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Fill="1" applyBorder="1" applyAlignment="1" applyProtection="1">
      <alignment vertical="center"/>
    </xf>
    <xf numFmtId="4" fontId="9" fillId="3" borderId="3" xfId="0" applyNumberFormat="1" applyFont="1" applyFill="1" applyBorder="1" applyAlignment="1" applyProtection="1">
      <alignment vertical="center" wrapText="1"/>
    </xf>
    <xf numFmtId="0" fontId="35" fillId="0" borderId="3" xfId="0" quotePrefix="1" applyNumberFormat="1" applyFont="1" applyFill="1" applyBorder="1" applyAlignment="1" applyProtection="1">
      <alignment horizontal="left"/>
    </xf>
    <xf numFmtId="0" fontId="35" fillId="4" borderId="3" xfId="0" applyNumberFormat="1" applyFont="1" applyFill="1" applyBorder="1" applyAlignment="1" applyProtection="1">
      <alignment horizontal="center" vertical="center" wrapText="1"/>
    </xf>
    <xf numFmtId="0" fontId="35" fillId="2" borderId="3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4" fontId="11" fillId="3" borderId="3" xfId="0" applyNumberFormat="1" applyFont="1" applyFill="1" applyBorder="1" applyAlignment="1" applyProtection="1">
      <alignment horizontal="right" vertical="center" wrapText="1"/>
    </xf>
    <xf numFmtId="4" fontId="11" fillId="4" borderId="3" xfId="0" applyNumberFormat="1" applyFont="1" applyFill="1" applyBorder="1" applyAlignment="1" applyProtection="1">
      <alignment horizontal="right" vertical="center" wrapText="1"/>
    </xf>
    <xf numFmtId="10" fontId="6" fillId="3" borderId="3" xfId="0" applyNumberFormat="1" applyFont="1" applyFill="1" applyBorder="1" applyAlignment="1">
      <alignment horizontal="right"/>
    </xf>
    <xf numFmtId="10" fontId="6" fillId="0" borderId="3" xfId="1" applyNumberFormat="1" applyFont="1" applyBorder="1" applyAlignment="1">
      <alignment horizontal="right"/>
    </xf>
    <xf numFmtId="10" fontId="6" fillId="0" borderId="3" xfId="1" applyNumberFormat="1" applyFont="1" applyFill="1" applyBorder="1" applyAlignment="1" applyProtection="1">
      <alignment horizontal="right" wrapText="1"/>
    </xf>
    <xf numFmtId="16" fontId="0" fillId="0" borderId="0" xfId="0" applyNumberFormat="1"/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/>
    </xf>
    <xf numFmtId="0" fontId="6" fillId="2" borderId="4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left" vertical="center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3" fontId="3" fillId="4" borderId="4" xfId="0" applyNumberFormat="1" applyFont="1" applyFill="1" applyBorder="1" applyAlignment="1" applyProtection="1">
      <alignment wrapText="1"/>
    </xf>
    <xf numFmtId="3" fontId="3" fillId="4" borderId="3" xfId="0" applyNumberFormat="1" applyFont="1" applyFill="1" applyBorder="1" applyAlignment="1">
      <alignment horizontal="right"/>
    </xf>
    <xf numFmtId="3" fontId="3" fillId="4" borderId="3" xfId="0" applyNumberFormat="1" applyFont="1" applyFill="1" applyBorder="1" applyAlignment="1" applyProtection="1">
      <alignment horizontal="right" wrapText="1"/>
    </xf>
    <xf numFmtId="4" fontId="3" fillId="4" borderId="3" xfId="0" applyNumberFormat="1" applyFont="1" applyFill="1" applyBorder="1" applyAlignment="1" applyProtection="1">
      <alignment horizontal="right" wrapText="1"/>
    </xf>
    <xf numFmtId="0" fontId="3" fillId="4" borderId="1" xfId="0" applyNumberFormat="1" applyFont="1" applyFill="1" applyBorder="1" applyAlignment="1" applyProtection="1">
      <alignment horizontal="center"/>
    </xf>
    <xf numFmtId="0" fontId="3" fillId="4" borderId="2" xfId="0" applyNumberFormat="1" applyFont="1" applyFill="1" applyBorder="1" applyAlignment="1" applyProtection="1">
      <alignment horizontal="left" vertical="center" wrapText="1" indent="1"/>
    </xf>
    <xf numFmtId="0" fontId="3" fillId="4" borderId="4" xfId="0" applyNumberFormat="1" applyFont="1" applyFill="1" applyBorder="1" applyAlignment="1" applyProtection="1">
      <alignment horizontal="left" vertical="center" wrapText="1" indent="1"/>
    </xf>
    <xf numFmtId="0" fontId="3" fillId="4" borderId="1" xfId="0" applyNumberFormat="1" applyFont="1" applyFill="1" applyBorder="1" applyAlignment="1" applyProtection="1">
      <alignment horizontal="center" wrapText="1"/>
    </xf>
    <xf numFmtId="0" fontId="3" fillId="4" borderId="2" xfId="0" applyNumberFormat="1" applyFont="1" applyFill="1" applyBorder="1" applyAlignment="1" applyProtection="1">
      <alignment horizontal="center" wrapText="1"/>
    </xf>
    <xf numFmtId="0" fontId="3" fillId="4" borderId="4" xfId="0" applyNumberFormat="1" applyFont="1" applyFill="1" applyBorder="1" applyAlignment="1" applyProtection="1">
      <alignment horizontal="center" wrapText="1"/>
    </xf>
    <xf numFmtId="0" fontId="6" fillId="2" borderId="1" xfId="0" applyNumberFormat="1" applyFont="1" applyFill="1" applyBorder="1" applyAlignment="1" applyProtection="1">
      <alignment horizontal="center" wrapText="1"/>
    </xf>
    <xf numFmtId="0" fontId="6" fillId="2" borderId="2" xfId="0" applyNumberFormat="1" applyFont="1" applyFill="1" applyBorder="1" applyAlignment="1" applyProtection="1">
      <alignment horizontal="center" wrapText="1"/>
    </xf>
    <xf numFmtId="0" fontId="6" fillId="2" borderId="4" xfId="0" applyNumberFormat="1" applyFont="1" applyFill="1" applyBorder="1" applyAlignment="1" applyProtection="1">
      <alignment horizontal="center" wrapText="1"/>
    </xf>
    <xf numFmtId="3" fontId="6" fillId="2" borderId="4" xfId="0" applyNumberFormat="1" applyFont="1" applyFill="1" applyBorder="1" applyAlignment="1" applyProtection="1">
      <alignment wrapText="1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2" xfId="0" applyNumberFormat="1" applyFont="1" applyFill="1" applyBorder="1" applyAlignment="1" applyProtection="1">
      <alignment horizontal="center" wrapText="1"/>
    </xf>
    <xf numFmtId="0" fontId="3" fillId="2" borderId="4" xfId="0" applyNumberFormat="1" applyFont="1" applyFill="1" applyBorder="1" applyAlignment="1" applyProtection="1">
      <alignment horizontal="center" wrapText="1"/>
    </xf>
    <xf numFmtId="3" fontId="3" fillId="2" borderId="4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center"/>
    </xf>
    <xf numFmtId="0" fontId="6" fillId="4" borderId="2" xfId="0" applyNumberFormat="1" applyFont="1" applyFill="1" applyBorder="1" applyAlignment="1" applyProtection="1">
      <alignment horizontal="left" vertical="center" wrapText="1" indent="1"/>
    </xf>
    <xf numFmtId="0" fontId="6" fillId="4" borderId="4" xfId="0" applyNumberFormat="1" applyFont="1" applyFill="1" applyBorder="1" applyAlignment="1" applyProtection="1">
      <alignment horizontal="left" vertical="center" wrapText="1" indent="1"/>
    </xf>
    <xf numFmtId="0" fontId="20" fillId="4" borderId="1" xfId="0" applyNumberFormat="1" applyFont="1" applyFill="1" applyBorder="1" applyAlignment="1" applyProtection="1">
      <alignment horizontal="center" vertical="center" wrapText="1"/>
    </xf>
    <xf numFmtId="0" fontId="18" fillId="4" borderId="2" xfId="0" applyNumberFormat="1" applyFont="1" applyFill="1" applyBorder="1" applyAlignment="1" applyProtection="1">
      <alignment horizontal="left" vertical="center" wrapText="1"/>
    </xf>
    <xf numFmtId="10" fontId="32" fillId="4" borderId="3" xfId="0" applyNumberFormat="1" applyFont="1" applyFill="1" applyBorder="1" applyAlignment="1" applyProtection="1">
      <alignment horizontal="center" vertical="center" wrapText="1"/>
    </xf>
    <xf numFmtId="10" fontId="6" fillId="4" borderId="3" xfId="0" applyNumberFormat="1" applyFont="1" applyFill="1" applyBorder="1" applyAlignment="1" applyProtection="1">
      <alignment horizontal="center" vertical="center" wrapText="1"/>
    </xf>
    <xf numFmtId="10" fontId="0" fillId="0" borderId="0" xfId="0" applyNumberFormat="1"/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4" fontId="6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/>
    </xf>
    <xf numFmtId="10" fontId="3" fillId="2" borderId="3" xfId="0" applyNumberFormat="1" applyFont="1" applyFill="1" applyBorder="1" applyAlignment="1" applyProtection="1">
      <alignment horizontal="right" vertical="center" wrapText="1"/>
    </xf>
    <xf numFmtId="4" fontId="12" fillId="2" borderId="0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10" fontId="6" fillId="4" borderId="3" xfId="0" applyNumberFormat="1" applyFont="1" applyFill="1" applyBorder="1" applyAlignment="1" applyProtection="1">
      <alignment horizont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33" fillId="4" borderId="3" xfId="0" applyNumberFormat="1" applyFont="1" applyFill="1" applyBorder="1" applyAlignment="1" applyProtection="1">
      <alignment horizontal="center" vertical="center" wrapText="1"/>
    </xf>
    <xf numFmtId="10" fontId="33" fillId="4" borderId="3" xfId="0" applyNumberFormat="1" applyFont="1" applyFill="1" applyBorder="1" applyAlignment="1" applyProtection="1">
      <alignment horizontal="center" vertical="center" wrapText="1"/>
    </xf>
    <xf numFmtId="0" fontId="32" fillId="0" borderId="3" xfId="0" quotePrefix="1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4" borderId="1" xfId="0" applyNumberFormat="1" applyFont="1" applyFill="1" applyBorder="1" applyAlignment="1" applyProtection="1">
      <alignment horizontal="left" vertical="center" wrapText="1"/>
    </xf>
    <xf numFmtId="0" fontId="11" fillId="4" borderId="2" xfId="0" applyNumberFormat="1" applyFont="1" applyFill="1" applyBorder="1" applyAlignment="1" applyProtection="1">
      <alignment horizontal="left" vertical="center" wrapText="1"/>
    </xf>
    <xf numFmtId="0" fontId="36" fillId="3" borderId="1" xfId="0" applyNumberFormat="1" applyFont="1" applyFill="1" applyBorder="1" applyAlignment="1" applyProtection="1">
      <alignment horizontal="left" vertical="center" wrapText="1"/>
    </xf>
    <xf numFmtId="0" fontId="36" fillId="3" borderId="2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2" fillId="4" borderId="1" xfId="0" applyNumberFormat="1" applyFont="1" applyFill="1" applyBorder="1" applyAlignment="1" applyProtection="1">
      <alignment horizontal="center" vertical="center" wrapText="1"/>
    </xf>
    <xf numFmtId="0" fontId="32" fillId="4" borderId="2" xfId="0" applyNumberFormat="1" applyFont="1" applyFill="1" applyBorder="1" applyAlignment="1" applyProtection="1">
      <alignment horizontal="center" vertical="center" wrapText="1"/>
    </xf>
    <xf numFmtId="0" fontId="32" fillId="4" borderId="4" xfId="0" applyNumberFormat="1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4" borderId="1" xfId="0" applyNumberFormat="1" applyFont="1" applyFill="1" applyBorder="1" applyAlignment="1" applyProtection="1">
      <alignment horizontal="left" vertical="center" wrapText="1"/>
    </xf>
    <xf numFmtId="0" fontId="18" fillId="4" borderId="2" xfId="0" applyNumberFormat="1" applyFont="1" applyFill="1" applyBorder="1" applyAlignment="1" applyProtection="1">
      <alignment horizontal="left" vertical="center" wrapText="1"/>
    </xf>
    <xf numFmtId="0" fontId="18" fillId="4" borderId="4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center"/>
    </xf>
    <xf numFmtId="0" fontId="3" fillId="4" borderId="2" xfId="0" applyNumberFormat="1" applyFont="1" applyFill="1" applyBorder="1" applyAlignment="1" applyProtection="1">
      <alignment horizontal="center"/>
    </xf>
    <xf numFmtId="0" fontId="3" fillId="4" borderId="4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center" wrapText="1"/>
    </xf>
    <xf numFmtId="0" fontId="3" fillId="4" borderId="2" xfId="0" applyNumberFormat="1" applyFont="1" applyFill="1" applyBorder="1" applyAlignment="1" applyProtection="1">
      <alignment horizontal="center" wrapText="1"/>
    </xf>
    <xf numFmtId="0" fontId="3" fillId="4" borderId="4" xfId="0" applyNumberFormat="1" applyFont="1" applyFill="1" applyBorder="1" applyAlignment="1" applyProtection="1">
      <alignment horizontal="center" wrapText="1"/>
    </xf>
    <xf numFmtId="0" fontId="35" fillId="4" borderId="1" xfId="0" applyNumberFormat="1" applyFont="1" applyFill="1" applyBorder="1" applyAlignment="1" applyProtection="1">
      <alignment horizontal="left" vertical="center"/>
    </xf>
    <xf numFmtId="0" fontId="35" fillId="4" borderId="2" xfId="0" applyNumberFormat="1" applyFont="1" applyFill="1" applyBorder="1" applyAlignment="1" applyProtection="1">
      <alignment horizontal="left" vertical="center"/>
    </xf>
    <xf numFmtId="0" fontId="35" fillId="4" borderId="4" xfId="0" applyNumberFormat="1" applyFont="1" applyFill="1" applyBorder="1" applyAlignment="1" applyProtection="1">
      <alignment horizontal="left" vertical="center"/>
    </xf>
    <xf numFmtId="0" fontId="18" fillId="4" borderId="1" xfId="0" applyNumberFormat="1" applyFont="1" applyFill="1" applyBorder="1" applyAlignment="1" applyProtection="1">
      <alignment horizontal="center" vertical="center" wrapText="1"/>
    </xf>
    <xf numFmtId="0" fontId="18" fillId="4" borderId="2" xfId="0" applyNumberFormat="1" applyFont="1" applyFill="1" applyBorder="1" applyAlignment="1" applyProtection="1">
      <alignment horizontal="center" vertical="center" wrapText="1"/>
    </xf>
    <xf numFmtId="0" fontId="18" fillId="4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/>
    </xf>
    <xf numFmtId="0" fontId="6" fillId="4" borderId="2" xfId="0" applyNumberFormat="1" applyFont="1" applyFill="1" applyBorder="1" applyAlignment="1" applyProtection="1">
      <alignment horizontal="left" vertical="center"/>
    </xf>
    <xf numFmtId="0" fontId="6" fillId="4" borderId="4" xfId="0" applyNumberFormat="1" applyFont="1" applyFill="1" applyBorder="1" applyAlignment="1" applyProtection="1">
      <alignment horizontal="left" vertical="center"/>
    </xf>
  </cellXfs>
  <cellStyles count="3"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workbookViewId="0">
      <selection activeCell="D52" sqref="D52"/>
    </sheetView>
  </sheetViews>
  <sheetFormatPr defaultRowHeight="15" x14ac:dyDescent="0.25"/>
  <cols>
    <col min="5" max="5" width="25.28515625" customWidth="1"/>
    <col min="6" max="6" width="21.5703125" customWidth="1"/>
    <col min="7" max="7" width="16.85546875" customWidth="1"/>
    <col min="8" max="8" width="12.5703125" customWidth="1"/>
    <col min="9" max="9" width="13.85546875" customWidth="1"/>
    <col min="10" max="10" width="12.140625" customWidth="1"/>
  </cols>
  <sheetData>
    <row r="1" spans="1:15" ht="42" customHeight="1" x14ac:dyDescent="0.25">
      <c r="A1" s="250" t="s">
        <v>345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</row>
    <row r="2" spans="1:15" ht="18" x14ac:dyDescent="0.25">
      <c r="A2" s="74"/>
      <c r="B2" s="74"/>
      <c r="C2" s="74"/>
      <c r="D2" s="74"/>
      <c r="E2" s="74"/>
      <c r="F2" s="133"/>
      <c r="G2" s="74"/>
      <c r="H2" s="74"/>
      <c r="I2" s="122"/>
      <c r="J2" s="74"/>
    </row>
    <row r="3" spans="1:15" ht="15.75" x14ac:dyDescent="0.25">
      <c r="A3" s="242" t="s">
        <v>23</v>
      </c>
      <c r="B3" s="242"/>
      <c r="C3" s="242"/>
      <c r="D3" s="242"/>
      <c r="E3" s="242"/>
      <c r="F3" s="242"/>
      <c r="G3" s="242"/>
      <c r="H3" s="255"/>
      <c r="I3" s="255"/>
      <c r="J3" s="255"/>
    </row>
    <row r="4" spans="1:15" ht="9" customHeight="1" x14ac:dyDescent="0.25">
      <c r="A4" s="74"/>
      <c r="B4" s="74"/>
      <c r="C4" s="74"/>
      <c r="D4" s="74"/>
      <c r="E4" s="74"/>
      <c r="F4" s="133"/>
      <c r="G4" s="74"/>
      <c r="H4" s="5"/>
      <c r="I4" s="5"/>
      <c r="J4" s="5"/>
    </row>
    <row r="5" spans="1:15" ht="17.25" customHeight="1" x14ac:dyDescent="0.25">
      <c r="A5" s="242" t="s">
        <v>30</v>
      </c>
      <c r="B5" s="243"/>
      <c r="C5" s="243"/>
      <c r="D5" s="243"/>
      <c r="E5" s="243"/>
      <c r="F5" s="243"/>
      <c r="G5" s="243"/>
      <c r="H5" s="243"/>
      <c r="I5" s="243"/>
      <c r="J5" s="243"/>
    </row>
    <row r="6" spans="1:15" ht="5.25" hidden="1" customHeight="1" x14ac:dyDescent="0.25">
      <c r="A6" s="1"/>
      <c r="B6" s="2"/>
      <c r="C6" s="2"/>
      <c r="D6" s="2"/>
      <c r="E6" s="6"/>
      <c r="F6" s="6"/>
      <c r="G6" s="7"/>
      <c r="H6" s="7"/>
      <c r="I6" s="7"/>
      <c r="J6" s="28" t="s">
        <v>179</v>
      </c>
    </row>
    <row r="7" spans="1:15" ht="39.75" customHeight="1" x14ac:dyDescent="0.25">
      <c r="A7" s="24"/>
      <c r="B7" s="25"/>
      <c r="C7" s="25"/>
      <c r="D7" s="26"/>
      <c r="E7" s="27"/>
      <c r="F7" s="237" t="s">
        <v>267</v>
      </c>
      <c r="G7" s="141" t="s">
        <v>274</v>
      </c>
      <c r="H7" s="141" t="s">
        <v>273</v>
      </c>
      <c r="I7" s="142" t="s">
        <v>266</v>
      </c>
      <c r="J7" s="142" t="s">
        <v>266</v>
      </c>
    </row>
    <row r="8" spans="1:15" x14ac:dyDescent="0.25">
      <c r="A8" s="256" t="s">
        <v>0</v>
      </c>
      <c r="B8" s="241"/>
      <c r="C8" s="241"/>
      <c r="D8" s="241"/>
      <c r="E8" s="257"/>
      <c r="F8" s="31">
        <v>971040.79</v>
      </c>
      <c r="G8" s="31">
        <v>2610048.52</v>
      </c>
      <c r="H8" s="31">
        <v>1031971.03</v>
      </c>
      <c r="I8" s="146">
        <f>AVERAGE(H8/F8)</f>
        <v>1.0627473537955083</v>
      </c>
      <c r="J8" s="124">
        <f>AVERAGE(H8/G8)</f>
        <v>0.39538384903281415</v>
      </c>
    </row>
    <row r="9" spans="1:15" x14ac:dyDescent="0.25">
      <c r="A9" s="258" t="s">
        <v>180</v>
      </c>
      <c r="B9" s="252"/>
      <c r="C9" s="252"/>
      <c r="D9" s="252"/>
      <c r="E9" s="254"/>
      <c r="F9" s="30">
        <v>971040.79</v>
      </c>
      <c r="G9" s="30">
        <v>2609048.52</v>
      </c>
      <c r="H9" s="30">
        <v>1030961.03</v>
      </c>
      <c r="I9" s="146">
        <f t="shared" ref="I9:I14" si="0">AVERAGE(H9/F9)</f>
        <v>1.0617072327105848</v>
      </c>
      <c r="J9" s="124">
        <f t="shared" ref="J9:J14" si="1">AVERAGE(H9/G9)</f>
        <v>0.39514827803968938</v>
      </c>
    </row>
    <row r="10" spans="1:15" x14ac:dyDescent="0.25">
      <c r="A10" s="259" t="s">
        <v>181</v>
      </c>
      <c r="B10" s="254"/>
      <c r="C10" s="254"/>
      <c r="D10" s="254"/>
      <c r="E10" s="254"/>
      <c r="F10" s="30">
        <v>0</v>
      </c>
      <c r="G10" s="30">
        <v>1000</v>
      </c>
      <c r="H10" s="30">
        <v>1010</v>
      </c>
      <c r="I10" s="146">
        <v>0</v>
      </c>
      <c r="J10" s="124">
        <v>0</v>
      </c>
    </row>
    <row r="11" spans="1:15" x14ac:dyDescent="0.25">
      <c r="A11" s="29" t="s">
        <v>1</v>
      </c>
      <c r="B11" s="73"/>
      <c r="C11" s="73"/>
      <c r="D11" s="73"/>
      <c r="E11" s="73"/>
      <c r="F11" s="31">
        <v>1007401.87</v>
      </c>
      <c r="G11" s="31">
        <v>2637059.0099999998</v>
      </c>
      <c r="H11" s="31">
        <v>1172557.6100000001</v>
      </c>
      <c r="I11" s="146">
        <f t="shared" si="0"/>
        <v>1.1639422606988015</v>
      </c>
      <c r="J11" s="124">
        <f t="shared" si="1"/>
        <v>0.44464595049012584</v>
      </c>
    </row>
    <row r="12" spans="1:15" x14ac:dyDescent="0.25">
      <c r="A12" s="251" t="s">
        <v>182</v>
      </c>
      <c r="B12" s="252"/>
      <c r="C12" s="252"/>
      <c r="D12" s="252"/>
      <c r="E12" s="252"/>
      <c r="F12" s="30">
        <v>1005209.45</v>
      </c>
      <c r="G12" s="30">
        <v>2616684.0099999998</v>
      </c>
      <c r="H12" s="30">
        <v>1162359.6100000001</v>
      </c>
      <c r="I12" s="146">
        <f t="shared" si="0"/>
        <v>1.1563357367959486</v>
      </c>
      <c r="J12" s="124">
        <f t="shared" si="1"/>
        <v>0.44421091945297597</v>
      </c>
    </row>
    <row r="13" spans="1:15" x14ac:dyDescent="0.25">
      <c r="A13" s="253" t="s">
        <v>183</v>
      </c>
      <c r="B13" s="254"/>
      <c r="C13" s="254"/>
      <c r="D13" s="254"/>
      <c r="E13" s="254"/>
      <c r="F13" s="32">
        <v>2192.42</v>
      </c>
      <c r="G13" s="32">
        <v>20375</v>
      </c>
      <c r="H13" s="32">
        <v>10198</v>
      </c>
      <c r="I13" s="146">
        <f t="shared" si="0"/>
        <v>4.6514810118499188</v>
      </c>
      <c r="J13" s="124">
        <f t="shared" si="1"/>
        <v>0.50051533742331289</v>
      </c>
    </row>
    <row r="14" spans="1:15" x14ac:dyDescent="0.25">
      <c r="A14" s="240" t="s">
        <v>2</v>
      </c>
      <c r="B14" s="241"/>
      <c r="C14" s="241"/>
      <c r="D14" s="241"/>
      <c r="E14" s="241"/>
      <c r="F14" s="31">
        <v>-36361.08</v>
      </c>
      <c r="G14" s="31">
        <v>-27010.49</v>
      </c>
      <c r="H14" s="31">
        <v>-140586.57999999999</v>
      </c>
      <c r="I14" s="146">
        <f t="shared" si="0"/>
        <v>3.8664027581138947</v>
      </c>
      <c r="J14" s="124">
        <f t="shared" si="1"/>
        <v>5.2048881749275919</v>
      </c>
    </row>
    <row r="15" spans="1:15" ht="18" x14ac:dyDescent="0.25">
      <c r="A15" s="74"/>
      <c r="B15" s="20"/>
      <c r="C15" s="20"/>
      <c r="D15" s="20"/>
      <c r="E15" s="20"/>
      <c r="F15" s="20"/>
      <c r="G15" s="21"/>
      <c r="H15" s="21"/>
      <c r="I15" s="21"/>
      <c r="J15" s="21"/>
    </row>
    <row r="16" spans="1:15" ht="15.75" x14ac:dyDescent="0.25">
      <c r="A16" s="242" t="s">
        <v>31</v>
      </c>
      <c r="B16" s="243"/>
      <c r="C16" s="243"/>
      <c r="D16" s="243"/>
      <c r="E16" s="243"/>
      <c r="F16" s="243"/>
      <c r="G16" s="243"/>
      <c r="H16" s="243"/>
      <c r="I16" s="243"/>
      <c r="J16" s="243"/>
    </row>
    <row r="17" spans="1:10" ht="9.75" customHeight="1" x14ac:dyDescent="0.25">
      <c r="A17" s="74"/>
      <c r="B17" s="20"/>
      <c r="C17" s="20"/>
      <c r="D17" s="20"/>
      <c r="E17" s="20"/>
      <c r="F17" s="20"/>
      <c r="G17" s="21"/>
      <c r="H17" s="21"/>
      <c r="I17" s="21"/>
      <c r="J17" s="21"/>
    </row>
    <row r="18" spans="1:10" ht="32.25" customHeight="1" x14ac:dyDescent="0.25">
      <c r="A18" s="24"/>
      <c r="B18" s="25"/>
      <c r="C18" s="25"/>
      <c r="D18" s="26"/>
      <c r="E18" s="27"/>
      <c r="F18" s="140" t="s">
        <v>267</v>
      </c>
      <c r="G18" s="141" t="s">
        <v>274</v>
      </c>
      <c r="H18" s="141" t="s">
        <v>273</v>
      </c>
      <c r="I18" s="142" t="s">
        <v>266</v>
      </c>
      <c r="J18" s="142" t="s">
        <v>266</v>
      </c>
    </row>
    <row r="19" spans="1:10" x14ac:dyDescent="0.25">
      <c r="A19" s="253" t="s">
        <v>184</v>
      </c>
      <c r="B19" s="254"/>
      <c r="C19" s="254"/>
      <c r="D19" s="254"/>
      <c r="E19" s="254"/>
      <c r="F19" s="138">
        <v>0</v>
      </c>
      <c r="G19" s="93">
        <v>0</v>
      </c>
      <c r="H19" s="93">
        <v>0</v>
      </c>
      <c r="I19" s="147">
        <v>0</v>
      </c>
      <c r="J19" s="148">
        <v>0</v>
      </c>
    </row>
    <row r="20" spans="1:10" x14ac:dyDescent="0.25">
      <c r="A20" s="253" t="s">
        <v>185</v>
      </c>
      <c r="B20" s="254"/>
      <c r="C20" s="254"/>
      <c r="D20" s="254"/>
      <c r="E20" s="254"/>
      <c r="F20" s="138">
        <v>5.19</v>
      </c>
      <c r="G20" s="93">
        <v>0</v>
      </c>
      <c r="H20" s="93">
        <v>0</v>
      </c>
      <c r="I20" s="147">
        <v>0</v>
      </c>
      <c r="J20" s="148">
        <v>0</v>
      </c>
    </row>
    <row r="21" spans="1:10" x14ac:dyDescent="0.25">
      <c r="A21" s="240" t="s">
        <v>4</v>
      </c>
      <c r="B21" s="241"/>
      <c r="C21" s="241"/>
      <c r="D21" s="241"/>
      <c r="E21" s="241"/>
      <c r="F21" s="139">
        <v>-5.19</v>
      </c>
      <c r="G21" s="94">
        <v>0</v>
      </c>
      <c r="H21" s="94">
        <v>0</v>
      </c>
      <c r="I21" s="147">
        <f t="shared" ref="I21:I22" si="2">AVERAGE(H21/F21)</f>
        <v>0</v>
      </c>
      <c r="J21" s="148">
        <v>0</v>
      </c>
    </row>
    <row r="22" spans="1:10" x14ac:dyDescent="0.25">
      <c r="A22" s="240" t="s">
        <v>5</v>
      </c>
      <c r="B22" s="241"/>
      <c r="C22" s="241"/>
      <c r="D22" s="241"/>
      <c r="E22" s="241"/>
      <c r="F22" s="139">
        <v>-5.19</v>
      </c>
      <c r="G22" s="94">
        <v>0</v>
      </c>
      <c r="H22" s="94">
        <v>0</v>
      </c>
      <c r="I22" s="147">
        <f t="shared" si="2"/>
        <v>0</v>
      </c>
      <c r="J22" s="148">
        <v>0</v>
      </c>
    </row>
    <row r="23" spans="1:10" ht="18" x14ac:dyDescent="0.25">
      <c r="A23" s="19"/>
      <c r="B23" s="20"/>
      <c r="C23" s="20"/>
      <c r="D23" s="20"/>
      <c r="E23" s="20"/>
      <c r="F23" s="143"/>
      <c r="G23" s="21"/>
      <c r="H23" s="21"/>
      <c r="I23" s="21"/>
      <c r="J23" s="21"/>
    </row>
    <row r="24" spans="1:10" ht="15.75" x14ac:dyDescent="0.25">
      <c r="A24" s="242" t="s">
        <v>186</v>
      </c>
      <c r="B24" s="243"/>
      <c r="C24" s="243"/>
      <c r="D24" s="243"/>
      <c r="E24" s="243"/>
      <c r="F24" s="243"/>
      <c r="G24" s="243"/>
      <c r="H24" s="243"/>
      <c r="I24" s="243"/>
      <c r="J24" s="243"/>
    </row>
    <row r="25" spans="1:10" ht="15.75" x14ac:dyDescent="0.25">
      <c r="A25" s="71"/>
      <c r="B25" s="72"/>
      <c r="C25" s="72"/>
      <c r="D25" s="72"/>
      <c r="E25" s="72"/>
      <c r="F25" s="132"/>
      <c r="G25" s="72"/>
      <c r="H25" s="72"/>
      <c r="I25" s="120"/>
      <c r="J25" s="72"/>
    </row>
    <row r="26" spans="1:10" ht="34.5" customHeight="1" x14ac:dyDescent="0.25">
      <c r="A26" s="24"/>
      <c r="B26" s="25"/>
      <c r="C26" s="25"/>
      <c r="D26" s="26"/>
      <c r="E26" s="27"/>
      <c r="F26" s="140" t="s">
        <v>267</v>
      </c>
      <c r="G26" s="141" t="s">
        <v>274</v>
      </c>
      <c r="H26" s="141" t="s">
        <v>273</v>
      </c>
      <c r="I26" s="142" t="s">
        <v>266</v>
      </c>
      <c r="J26" s="142" t="s">
        <v>266</v>
      </c>
    </row>
    <row r="27" spans="1:10" ht="15" customHeight="1" x14ac:dyDescent="0.25">
      <c r="A27" s="244" t="s">
        <v>187</v>
      </c>
      <c r="B27" s="245"/>
      <c r="C27" s="245"/>
      <c r="D27" s="245"/>
      <c r="E27" s="245"/>
      <c r="F27" s="145">
        <v>21516.38</v>
      </c>
      <c r="G27" s="95">
        <v>27010.49</v>
      </c>
      <c r="H27" s="95">
        <v>26995.14</v>
      </c>
      <c r="I27" s="125">
        <v>1.2545999999999999</v>
      </c>
      <c r="J27" s="125">
        <v>0.99939999999999996</v>
      </c>
    </row>
    <row r="28" spans="1:10" ht="15" customHeight="1" x14ac:dyDescent="0.25">
      <c r="A28" s="240" t="s">
        <v>188</v>
      </c>
      <c r="B28" s="241"/>
      <c r="C28" s="241"/>
      <c r="D28" s="241"/>
      <c r="E28" s="241"/>
      <c r="F28" s="139">
        <v>0</v>
      </c>
      <c r="G28" s="96">
        <v>0</v>
      </c>
      <c r="H28" s="96">
        <v>0</v>
      </c>
      <c r="I28" s="97">
        <v>0</v>
      </c>
      <c r="J28" s="97">
        <v>0</v>
      </c>
    </row>
    <row r="29" spans="1:10" ht="30.75" customHeight="1" x14ac:dyDescent="0.25">
      <c r="A29" s="246" t="s">
        <v>189</v>
      </c>
      <c r="B29" s="247"/>
      <c r="C29" s="247"/>
      <c r="D29" s="247"/>
      <c r="E29" s="247"/>
      <c r="F29" s="144">
        <v>0</v>
      </c>
      <c r="G29" s="96">
        <v>0</v>
      </c>
      <c r="H29" s="96">
        <v>0</v>
      </c>
      <c r="I29" s="97">
        <v>0</v>
      </c>
      <c r="J29" s="97">
        <v>0</v>
      </c>
    </row>
    <row r="30" spans="1:10" ht="15.75" x14ac:dyDescent="0.25">
      <c r="A30" s="77"/>
      <c r="B30" s="78"/>
      <c r="C30" s="78"/>
      <c r="D30" s="78"/>
      <c r="E30" s="78"/>
      <c r="F30" s="78"/>
      <c r="G30" s="78"/>
      <c r="H30" s="78"/>
      <c r="I30" s="78"/>
      <c r="J30" s="78"/>
    </row>
    <row r="31" spans="1:10" ht="15.75" x14ac:dyDescent="0.25">
      <c r="A31" s="248" t="s">
        <v>190</v>
      </c>
      <c r="B31" s="248"/>
      <c r="C31" s="248"/>
      <c r="D31" s="248"/>
      <c r="E31" s="248"/>
      <c r="F31" s="248"/>
      <c r="G31" s="248"/>
      <c r="H31" s="248"/>
      <c r="I31" s="248"/>
      <c r="J31" s="248"/>
    </row>
    <row r="32" spans="1:10" ht="18" x14ac:dyDescent="0.25">
      <c r="A32" s="79"/>
      <c r="B32" s="80"/>
      <c r="C32" s="80"/>
      <c r="D32" s="80"/>
      <c r="E32" s="80"/>
      <c r="F32" s="80"/>
      <c r="G32" s="81"/>
      <c r="H32" s="81"/>
      <c r="I32" s="81"/>
      <c r="J32" s="81"/>
    </row>
    <row r="33" spans="1:10" ht="30.75" customHeight="1" x14ac:dyDescent="0.25">
      <c r="A33" s="82"/>
      <c r="B33" s="83"/>
      <c r="C33" s="83"/>
      <c r="D33" s="84"/>
      <c r="E33" s="85"/>
      <c r="F33" s="140" t="s">
        <v>267</v>
      </c>
      <c r="G33" s="141" t="s">
        <v>274</v>
      </c>
      <c r="H33" s="141" t="s">
        <v>273</v>
      </c>
      <c r="I33" s="142" t="s">
        <v>266</v>
      </c>
      <c r="J33" s="142" t="s">
        <v>266</v>
      </c>
    </row>
    <row r="34" spans="1:10" x14ac:dyDescent="0.25">
      <c r="A34" s="244" t="s">
        <v>187</v>
      </c>
      <c r="B34" s="245"/>
      <c r="C34" s="245"/>
      <c r="D34" s="245"/>
      <c r="E34" s="245"/>
      <c r="F34" s="135"/>
      <c r="G34" s="75">
        <v>0</v>
      </c>
      <c r="H34" s="75">
        <f>G37</f>
        <v>0</v>
      </c>
      <c r="I34" s="75"/>
      <c r="J34" s="76">
        <f>H37</f>
        <v>0</v>
      </c>
    </row>
    <row r="35" spans="1:10" ht="28.5" customHeight="1" x14ac:dyDescent="0.25">
      <c r="A35" s="244" t="s">
        <v>3</v>
      </c>
      <c r="B35" s="245"/>
      <c r="C35" s="245"/>
      <c r="D35" s="245"/>
      <c r="E35" s="245"/>
      <c r="F35" s="135"/>
      <c r="G35" s="75">
        <v>0</v>
      </c>
      <c r="H35" s="75">
        <v>0</v>
      </c>
      <c r="I35" s="75"/>
      <c r="J35" s="76">
        <v>0</v>
      </c>
    </row>
    <row r="36" spans="1:10" x14ac:dyDescent="0.25">
      <c r="A36" s="244" t="s">
        <v>191</v>
      </c>
      <c r="B36" s="249"/>
      <c r="C36" s="249"/>
      <c r="D36" s="249"/>
      <c r="E36" s="249"/>
      <c r="F36" s="136"/>
      <c r="G36" s="75">
        <v>0</v>
      </c>
      <c r="H36" s="75">
        <v>0</v>
      </c>
      <c r="I36" s="75"/>
      <c r="J36" s="76">
        <v>0</v>
      </c>
    </row>
    <row r="37" spans="1:10" ht="15" customHeight="1" x14ac:dyDescent="0.25">
      <c r="A37" s="240" t="s">
        <v>188</v>
      </c>
      <c r="B37" s="241"/>
      <c r="C37" s="241"/>
      <c r="D37" s="241"/>
      <c r="E37" s="241"/>
      <c r="F37" s="134"/>
      <c r="G37" s="86">
        <v>0</v>
      </c>
      <c r="H37" s="86">
        <f>H34-H35+H36</f>
        <v>0</v>
      </c>
      <c r="I37" s="86"/>
      <c r="J37" s="87">
        <f>J34-J35+J36</f>
        <v>0</v>
      </c>
    </row>
    <row r="38" spans="1:10" ht="17.25" customHeight="1" x14ac:dyDescent="0.25"/>
    <row r="39" spans="1:10" x14ac:dyDescent="0.25">
      <c r="A39" s="238"/>
      <c r="B39" s="239"/>
      <c r="C39" s="239"/>
      <c r="D39" s="239"/>
      <c r="E39" s="239"/>
      <c r="F39" s="239"/>
      <c r="G39" s="239"/>
      <c r="H39" s="239"/>
      <c r="I39" s="239"/>
      <c r="J39" s="239"/>
    </row>
    <row r="40" spans="1:10" ht="9" customHeight="1" x14ac:dyDescent="0.25"/>
    <row r="41" spans="1:10" x14ac:dyDescent="0.25">
      <c r="A41" t="s">
        <v>348</v>
      </c>
    </row>
    <row r="42" spans="1:10" x14ac:dyDescent="0.25">
      <c r="A42" t="s">
        <v>349</v>
      </c>
      <c r="C42" s="149"/>
      <c r="H42" t="s">
        <v>271</v>
      </c>
    </row>
    <row r="43" spans="1:10" x14ac:dyDescent="0.25">
      <c r="A43" t="s">
        <v>344</v>
      </c>
    </row>
    <row r="44" spans="1:10" x14ac:dyDescent="0.25">
      <c r="H44" t="s">
        <v>272</v>
      </c>
    </row>
  </sheetData>
  <mergeCells count="24">
    <mergeCell ref="A20:E20"/>
    <mergeCell ref="A3:J3"/>
    <mergeCell ref="A5:J5"/>
    <mergeCell ref="A8:E8"/>
    <mergeCell ref="A9:E9"/>
    <mergeCell ref="A10:E10"/>
    <mergeCell ref="A19:E19"/>
    <mergeCell ref="A1:O1"/>
    <mergeCell ref="A12:E12"/>
    <mergeCell ref="A13:E13"/>
    <mergeCell ref="A14:E14"/>
    <mergeCell ref="A16:J16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5"/>
  <sheetViews>
    <sheetView topLeftCell="A88" workbookViewId="0">
      <selection activeCell="B1" sqref="B1:J1"/>
    </sheetView>
  </sheetViews>
  <sheetFormatPr defaultRowHeight="15" x14ac:dyDescent="0.25"/>
  <cols>
    <col min="5" max="5" width="25" customWidth="1"/>
    <col min="6" max="6" width="12.42578125" customWidth="1"/>
    <col min="7" max="7" width="15.28515625" customWidth="1"/>
    <col min="8" max="9" width="14.140625" customWidth="1"/>
    <col min="10" max="10" width="11.28515625" customWidth="1"/>
  </cols>
  <sheetData>
    <row r="1" spans="1:10" ht="15.75" customHeight="1" x14ac:dyDescent="0.25">
      <c r="B1" s="242" t="s">
        <v>346</v>
      </c>
      <c r="C1" s="242"/>
      <c r="D1" s="242"/>
      <c r="E1" s="242"/>
      <c r="F1" s="242"/>
      <c r="G1" s="242"/>
      <c r="H1" s="242"/>
      <c r="I1" s="242"/>
      <c r="J1" s="242"/>
    </row>
    <row r="3" spans="1:10" ht="15.75" x14ac:dyDescent="0.25">
      <c r="A3" s="242" t="s">
        <v>23</v>
      </c>
      <c r="B3" s="242"/>
      <c r="C3" s="242"/>
      <c r="D3" s="242"/>
      <c r="E3" s="242"/>
      <c r="F3" s="242"/>
      <c r="G3" s="242"/>
      <c r="H3" s="242"/>
      <c r="I3" s="242"/>
      <c r="J3" s="242"/>
    </row>
    <row r="4" spans="1:10" ht="18" x14ac:dyDescent="0.25">
      <c r="A4" s="106"/>
      <c r="B4" s="242"/>
      <c r="C4" s="242"/>
      <c r="D4" s="242"/>
      <c r="E4" s="242"/>
      <c r="F4" s="242"/>
      <c r="G4" s="242"/>
      <c r="H4" s="242"/>
      <c r="I4" s="242"/>
      <c r="J4" s="242"/>
    </row>
    <row r="5" spans="1:10" ht="15.75" x14ac:dyDescent="0.25">
      <c r="A5" s="242" t="s">
        <v>7</v>
      </c>
      <c r="B5" s="243"/>
      <c r="C5" s="243"/>
      <c r="D5" s="243"/>
      <c r="E5" s="243"/>
      <c r="F5" s="243"/>
      <c r="G5" s="243"/>
      <c r="H5" s="243"/>
      <c r="I5" s="243"/>
      <c r="J5" s="243"/>
    </row>
    <row r="6" spans="1:10" ht="18" x14ac:dyDescent="0.25">
      <c r="A6" s="106"/>
      <c r="B6" s="263" t="s">
        <v>258</v>
      </c>
      <c r="C6" s="263"/>
      <c r="D6" s="263"/>
      <c r="E6" s="263"/>
      <c r="F6" s="263"/>
      <c r="G6" s="263"/>
      <c r="H6" s="263"/>
      <c r="I6" s="263"/>
      <c r="J6" s="263"/>
    </row>
    <row r="7" spans="1:10" ht="15.75" x14ac:dyDescent="0.25">
      <c r="A7" s="242" t="s">
        <v>259</v>
      </c>
      <c r="B7" s="264"/>
      <c r="C7" s="264"/>
      <c r="D7" s="264"/>
      <c r="E7" s="264"/>
      <c r="F7" s="264"/>
      <c r="G7" s="264"/>
      <c r="H7" s="264"/>
      <c r="I7" s="264"/>
      <c r="J7" s="264"/>
    </row>
    <row r="8" spans="1:10" ht="18" x14ac:dyDescent="0.25">
      <c r="A8" s="106"/>
      <c r="B8" s="106"/>
      <c r="C8" s="106"/>
      <c r="D8" s="106"/>
      <c r="E8" s="106"/>
      <c r="F8" s="106"/>
      <c r="G8" s="106"/>
      <c r="H8" s="122"/>
      <c r="I8" s="129"/>
      <c r="J8" s="106"/>
    </row>
    <row r="9" spans="1:10" ht="41.25" customHeight="1" x14ac:dyDescent="0.25">
      <c r="A9" s="105" t="s">
        <v>8</v>
      </c>
      <c r="B9" s="107" t="s">
        <v>9</v>
      </c>
      <c r="C9" s="107" t="s">
        <v>208</v>
      </c>
      <c r="D9" s="107" t="s">
        <v>209</v>
      </c>
      <c r="E9" s="107" t="s">
        <v>6</v>
      </c>
      <c r="F9" s="105" t="s">
        <v>267</v>
      </c>
      <c r="G9" s="105" t="s">
        <v>274</v>
      </c>
      <c r="H9" s="105" t="s">
        <v>273</v>
      </c>
      <c r="I9" s="105" t="s">
        <v>266</v>
      </c>
      <c r="J9" s="105" t="s">
        <v>266</v>
      </c>
    </row>
    <row r="10" spans="1:10" x14ac:dyDescent="0.25">
      <c r="A10" s="9">
        <v>6</v>
      </c>
      <c r="B10" s="9"/>
      <c r="C10" s="9"/>
      <c r="D10" s="9"/>
      <c r="E10" s="9" t="s">
        <v>11</v>
      </c>
      <c r="F10" s="34">
        <v>971040.79</v>
      </c>
      <c r="G10" s="34">
        <v>2609048.52</v>
      </c>
      <c r="H10" s="34">
        <v>1030961.03</v>
      </c>
      <c r="I10" s="130">
        <f>AVERAGE(H10/F10)</f>
        <v>1.0617072327105848</v>
      </c>
      <c r="J10" s="130">
        <f>AVERAGE(H10/G10)</f>
        <v>0.39514827803968938</v>
      </c>
    </row>
    <row r="11" spans="1:10" ht="38.25" x14ac:dyDescent="0.25">
      <c r="A11" s="9"/>
      <c r="B11" s="14">
        <v>63</v>
      </c>
      <c r="C11" s="14"/>
      <c r="D11" s="14"/>
      <c r="E11" s="14" t="s">
        <v>32</v>
      </c>
      <c r="F11" s="46">
        <v>756226.81</v>
      </c>
      <c r="G11" s="46">
        <v>2144617.5</v>
      </c>
      <c r="H11" s="46">
        <v>825249.84</v>
      </c>
      <c r="I11" s="130">
        <f t="shared" ref="I11:I54" si="0">AVERAGE(H11/F11)</f>
        <v>1.0912729211491456</v>
      </c>
      <c r="J11" s="130">
        <f t="shared" ref="J11:J54" si="1">AVERAGE(H11/G11)</f>
        <v>0.38480047840698867</v>
      </c>
    </row>
    <row r="12" spans="1:10" x14ac:dyDescent="0.25">
      <c r="A12" s="9"/>
      <c r="B12" s="14"/>
      <c r="C12" s="14">
        <v>633</v>
      </c>
      <c r="D12" s="14"/>
      <c r="E12" s="14" t="s">
        <v>269</v>
      </c>
      <c r="F12" s="46">
        <v>0</v>
      </c>
      <c r="G12" s="34">
        <v>0</v>
      </c>
      <c r="H12" s="46">
        <v>0</v>
      </c>
      <c r="I12" s="130">
        <v>0</v>
      </c>
      <c r="J12" s="130">
        <v>0</v>
      </c>
    </row>
    <row r="13" spans="1:10" ht="25.5" x14ac:dyDescent="0.25">
      <c r="A13" s="9"/>
      <c r="B13" s="14"/>
      <c r="C13" s="14"/>
      <c r="D13" s="14">
        <v>6332</v>
      </c>
      <c r="E13" s="14" t="s">
        <v>270</v>
      </c>
      <c r="F13" s="34">
        <v>0</v>
      </c>
      <c r="G13" s="34">
        <v>0</v>
      </c>
      <c r="H13" s="34">
        <v>0</v>
      </c>
      <c r="I13" s="130">
        <v>0</v>
      </c>
      <c r="J13" s="130">
        <v>0</v>
      </c>
    </row>
    <row r="14" spans="1:10" ht="25.5" x14ac:dyDescent="0.25">
      <c r="A14" s="10"/>
      <c r="B14" s="10"/>
      <c r="C14" s="11">
        <v>636</v>
      </c>
      <c r="D14" s="11"/>
      <c r="E14" s="15" t="s">
        <v>210</v>
      </c>
      <c r="F14" s="34">
        <v>748957.13</v>
      </c>
      <c r="G14" s="34">
        <v>2125650</v>
      </c>
      <c r="H14" s="34">
        <v>805588.84</v>
      </c>
      <c r="I14" s="130">
        <f t="shared" si="0"/>
        <v>1.0756140875513127</v>
      </c>
      <c r="J14" s="130">
        <f t="shared" si="1"/>
        <v>0.37898470585467975</v>
      </c>
    </row>
    <row r="15" spans="1:10" ht="25.5" x14ac:dyDescent="0.25">
      <c r="A15" s="10"/>
      <c r="B15" s="10"/>
      <c r="C15" s="11"/>
      <c r="D15" s="11">
        <v>6361</v>
      </c>
      <c r="E15" s="15" t="s">
        <v>211</v>
      </c>
      <c r="F15" s="34">
        <v>748957.13</v>
      </c>
      <c r="G15" s="34">
        <v>2123150</v>
      </c>
      <c r="H15" s="34">
        <v>805588.84</v>
      </c>
      <c r="I15" s="130">
        <f t="shared" si="0"/>
        <v>1.0756140875513127</v>
      </c>
      <c r="J15" s="130">
        <f t="shared" si="1"/>
        <v>0.37943095871700067</v>
      </c>
    </row>
    <row r="16" spans="1:10" ht="25.5" x14ac:dyDescent="0.25">
      <c r="A16" s="10"/>
      <c r="B16" s="108"/>
      <c r="C16" s="11"/>
      <c r="D16" s="11">
        <v>6362</v>
      </c>
      <c r="E16" s="15" t="s">
        <v>212</v>
      </c>
      <c r="F16" s="34">
        <v>0</v>
      </c>
      <c r="G16" s="34">
        <v>2500</v>
      </c>
      <c r="H16" s="34">
        <v>0</v>
      </c>
      <c r="I16" s="130">
        <v>0</v>
      </c>
      <c r="J16" s="130">
        <f t="shared" si="1"/>
        <v>0</v>
      </c>
    </row>
    <row r="17" spans="1:10" ht="25.5" x14ac:dyDescent="0.25">
      <c r="A17" s="10"/>
      <c r="B17" s="108"/>
      <c r="C17" s="11">
        <v>638</v>
      </c>
      <c r="D17" s="11"/>
      <c r="E17" s="15" t="s">
        <v>213</v>
      </c>
      <c r="F17" s="34">
        <v>0</v>
      </c>
      <c r="G17" s="34">
        <v>0</v>
      </c>
      <c r="H17" s="34">
        <v>11158</v>
      </c>
      <c r="I17" s="130">
        <v>0</v>
      </c>
      <c r="J17" s="130">
        <v>0</v>
      </c>
    </row>
    <row r="18" spans="1:10" ht="25.5" x14ac:dyDescent="0.25">
      <c r="A18" s="10"/>
      <c r="B18" s="108"/>
      <c r="C18" s="11"/>
      <c r="D18" s="11">
        <v>6381</v>
      </c>
      <c r="E18" s="15" t="s">
        <v>214</v>
      </c>
      <c r="F18" s="34">
        <v>0</v>
      </c>
      <c r="G18" s="34">
        <v>0</v>
      </c>
      <c r="H18" s="34">
        <v>11158</v>
      </c>
      <c r="I18" s="130">
        <v>0</v>
      </c>
      <c r="J18" s="130">
        <v>0</v>
      </c>
    </row>
    <row r="19" spans="1:10" ht="25.5" x14ac:dyDescent="0.25">
      <c r="A19" s="10"/>
      <c r="B19" s="108"/>
      <c r="C19" s="11">
        <v>639</v>
      </c>
      <c r="D19" s="11"/>
      <c r="E19" s="15" t="s">
        <v>215</v>
      </c>
      <c r="F19" s="34">
        <v>7269.68</v>
      </c>
      <c r="G19" s="34">
        <v>18967.5</v>
      </c>
      <c r="H19" s="34">
        <v>8503</v>
      </c>
      <c r="I19" s="130">
        <f t="shared" si="0"/>
        <v>1.1696525844328773</v>
      </c>
      <c r="J19" s="130">
        <f t="shared" si="1"/>
        <v>0.44829313299064188</v>
      </c>
    </row>
    <row r="20" spans="1:10" ht="25.5" x14ac:dyDescent="0.25">
      <c r="A20" s="10"/>
      <c r="B20" s="108"/>
      <c r="C20" s="11"/>
      <c r="D20" s="11">
        <v>6391</v>
      </c>
      <c r="E20" s="15" t="s">
        <v>339</v>
      </c>
      <c r="F20" s="34">
        <v>0</v>
      </c>
      <c r="G20" s="34">
        <v>550</v>
      </c>
      <c r="H20" s="34">
        <v>550</v>
      </c>
      <c r="I20" s="130">
        <v>0</v>
      </c>
      <c r="J20" s="130">
        <f t="shared" si="1"/>
        <v>1</v>
      </c>
    </row>
    <row r="21" spans="1:10" ht="25.5" x14ac:dyDescent="0.25">
      <c r="A21" s="10"/>
      <c r="B21" s="108"/>
      <c r="C21" s="11"/>
      <c r="D21" s="11">
        <v>6392</v>
      </c>
      <c r="E21" s="15" t="s">
        <v>340</v>
      </c>
      <c r="F21" s="34">
        <v>0</v>
      </c>
      <c r="G21" s="34">
        <v>1875</v>
      </c>
      <c r="H21" s="34">
        <v>1875</v>
      </c>
      <c r="I21" s="130">
        <v>0</v>
      </c>
      <c r="J21" s="130">
        <f t="shared" si="1"/>
        <v>1</v>
      </c>
    </row>
    <row r="22" spans="1:10" ht="51" x14ac:dyDescent="0.25">
      <c r="A22" s="10"/>
      <c r="B22" s="108"/>
      <c r="C22" s="11"/>
      <c r="D22" s="11">
        <v>6393</v>
      </c>
      <c r="E22" s="15" t="s">
        <v>216</v>
      </c>
      <c r="F22" s="109">
        <v>7269.68</v>
      </c>
      <c r="G22" s="109">
        <v>16542.5</v>
      </c>
      <c r="H22" s="109">
        <v>6078</v>
      </c>
      <c r="I22" s="130">
        <f t="shared" si="0"/>
        <v>0.83607531555721848</v>
      </c>
      <c r="J22" s="130">
        <f t="shared" si="1"/>
        <v>0.36741725857639412</v>
      </c>
    </row>
    <row r="23" spans="1:10" x14ac:dyDescent="0.25">
      <c r="A23" s="10"/>
      <c r="B23" s="10">
        <v>64</v>
      </c>
      <c r="C23" s="11"/>
      <c r="D23" s="11"/>
      <c r="E23" s="10" t="s">
        <v>37</v>
      </c>
      <c r="F23" s="46">
        <v>24.64</v>
      </c>
      <c r="G23" s="46">
        <v>50</v>
      </c>
      <c r="H23" s="46">
        <v>7.87</v>
      </c>
      <c r="I23" s="130">
        <f t="shared" si="0"/>
        <v>0.31939935064935066</v>
      </c>
      <c r="J23" s="130">
        <f t="shared" si="1"/>
        <v>0.15740000000000001</v>
      </c>
    </row>
    <row r="24" spans="1:10" x14ac:dyDescent="0.25">
      <c r="A24" s="10"/>
      <c r="B24" s="108"/>
      <c r="C24" s="11">
        <v>641</v>
      </c>
      <c r="D24" s="11"/>
      <c r="E24" s="15" t="s">
        <v>217</v>
      </c>
      <c r="F24" s="34">
        <v>24.64</v>
      </c>
      <c r="G24" s="34">
        <v>50</v>
      </c>
      <c r="H24" s="34">
        <v>7.87</v>
      </c>
      <c r="I24" s="130">
        <f t="shared" si="0"/>
        <v>0.31939935064935066</v>
      </c>
      <c r="J24" s="130">
        <f t="shared" si="1"/>
        <v>0.15740000000000001</v>
      </c>
    </row>
    <row r="25" spans="1:10" x14ac:dyDescent="0.25">
      <c r="A25" s="10"/>
      <c r="B25" s="108"/>
      <c r="C25" s="11"/>
      <c r="D25" s="11">
        <v>6412</v>
      </c>
      <c r="E25" s="15" t="s">
        <v>218</v>
      </c>
      <c r="F25" s="34">
        <v>24.64</v>
      </c>
      <c r="G25" s="34">
        <v>50</v>
      </c>
      <c r="H25" s="34">
        <v>7.87</v>
      </c>
      <c r="I25" s="130">
        <f t="shared" si="0"/>
        <v>0.31939935064935066</v>
      </c>
      <c r="J25" s="130">
        <f t="shared" si="1"/>
        <v>0.15740000000000001</v>
      </c>
    </row>
    <row r="26" spans="1:10" ht="51" x14ac:dyDescent="0.25">
      <c r="A26" s="10"/>
      <c r="B26" s="10">
        <v>65</v>
      </c>
      <c r="C26" s="11"/>
      <c r="D26" s="11"/>
      <c r="E26" s="110" t="s">
        <v>40</v>
      </c>
      <c r="F26" s="46">
        <v>16750.41</v>
      </c>
      <c r="G26" s="46">
        <v>33932.720000000001</v>
      </c>
      <c r="H26" s="46">
        <v>16763.82</v>
      </c>
      <c r="I26" s="130">
        <f t="shared" si="0"/>
        <v>1.0008005774187019</v>
      </c>
      <c r="J26" s="130">
        <f t="shared" si="1"/>
        <v>0.49403112983574554</v>
      </c>
    </row>
    <row r="27" spans="1:10" ht="25.5" x14ac:dyDescent="0.25">
      <c r="A27" s="10"/>
      <c r="B27" s="108"/>
      <c r="C27" s="11">
        <v>652</v>
      </c>
      <c r="D27" s="11"/>
      <c r="E27" s="15" t="s">
        <v>219</v>
      </c>
      <c r="F27" s="34">
        <v>16750.41</v>
      </c>
      <c r="G27" s="34">
        <v>33932.720000000001</v>
      </c>
      <c r="H27" s="34">
        <v>16763.82</v>
      </c>
      <c r="I27" s="130">
        <f t="shared" si="0"/>
        <v>1.0008005774187019</v>
      </c>
      <c r="J27" s="130">
        <f t="shared" si="1"/>
        <v>0.49403112983574554</v>
      </c>
    </row>
    <row r="28" spans="1:10" x14ac:dyDescent="0.25">
      <c r="A28" s="10"/>
      <c r="B28" s="108"/>
      <c r="C28" s="11"/>
      <c r="D28" s="11">
        <v>6526</v>
      </c>
      <c r="E28" s="15" t="s">
        <v>220</v>
      </c>
      <c r="F28" s="34">
        <v>16750.41</v>
      </c>
      <c r="G28" s="34">
        <v>33932.720000000001</v>
      </c>
      <c r="H28" s="34">
        <v>16763.82</v>
      </c>
      <c r="I28" s="130">
        <f t="shared" si="0"/>
        <v>1.0008005774187019</v>
      </c>
      <c r="J28" s="130">
        <f t="shared" si="1"/>
        <v>0.49403112983574554</v>
      </c>
    </row>
    <row r="29" spans="1:10" ht="51" x14ac:dyDescent="0.25">
      <c r="A29" s="10"/>
      <c r="B29" s="10">
        <v>66</v>
      </c>
      <c r="C29" s="11"/>
      <c r="D29" s="11"/>
      <c r="E29" s="110" t="s">
        <v>41</v>
      </c>
      <c r="F29" s="111">
        <v>34685.06</v>
      </c>
      <c r="G29" s="111">
        <v>74191.5</v>
      </c>
      <c r="H29" s="111">
        <v>46650.8</v>
      </c>
      <c r="I29" s="130">
        <f t="shared" si="0"/>
        <v>1.3449825371500008</v>
      </c>
      <c r="J29" s="130">
        <f t="shared" si="1"/>
        <v>0.6287890122183809</v>
      </c>
    </row>
    <row r="30" spans="1:10" ht="25.5" x14ac:dyDescent="0.25">
      <c r="A30" s="10"/>
      <c r="B30" s="108"/>
      <c r="C30" s="11">
        <v>661</v>
      </c>
      <c r="D30" s="11"/>
      <c r="E30" s="15" t="s">
        <v>221</v>
      </c>
      <c r="F30" s="34">
        <v>33548.81</v>
      </c>
      <c r="G30" s="34">
        <v>73191.5</v>
      </c>
      <c r="H30" s="34">
        <v>46450.8</v>
      </c>
      <c r="I30" s="130">
        <f t="shared" si="0"/>
        <v>1.3845737002296059</v>
      </c>
      <c r="J30" s="130">
        <f t="shared" si="1"/>
        <v>0.63464746589426368</v>
      </c>
    </row>
    <row r="31" spans="1:10" ht="25.5" x14ac:dyDescent="0.25">
      <c r="A31" s="10"/>
      <c r="B31" s="108"/>
      <c r="C31" s="11"/>
      <c r="D31" s="11">
        <v>6614</v>
      </c>
      <c r="E31" s="15" t="s">
        <v>222</v>
      </c>
      <c r="F31" s="34">
        <v>19.920000000000002</v>
      </c>
      <c r="G31" s="34">
        <v>100</v>
      </c>
      <c r="H31" s="34">
        <v>13.5</v>
      </c>
      <c r="I31" s="130">
        <f t="shared" si="0"/>
        <v>0.67771084337349397</v>
      </c>
      <c r="J31" s="130">
        <f t="shared" si="1"/>
        <v>0.13500000000000001</v>
      </c>
    </row>
    <row r="32" spans="1:10" x14ac:dyDescent="0.25">
      <c r="A32" s="10"/>
      <c r="B32" s="108"/>
      <c r="C32" s="11"/>
      <c r="D32" s="11">
        <v>6615</v>
      </c>
      <c r="E32" s="11" t="s">
        <v>223</v>
      </c>
      <c r="F32" s="34">
        <v>33528.89</v>
      </c>
      <c r="G32" s="34">
        <v>73091.5</v>
      </c>
      <c r="H32" s="34">
        <v>46437.3</v>
      </c>
      <c r="I32" s="130">
        <f t="shared" si="0"/>
        <v>1.3849936577083226</v>
      </c>
      <c r="J32" s="130">
        <f t="shared" si="1"/>
        <v>0.6353310576469221</v>
      </c>
    </row>
    <row r="33" spans="1:10" ht="38.25" x14ac:dyDescent="0.25">
      <c r="A33" s="10"/>
      <c r="B33" s="108"/>
      <c r="C33" s="11">
        <v>663</v>
      </c>
      <c r="D33" s="11"/>
      <c r="E33" s="15" t="s">
        <v>224</v>
      </c>
      <c r="F33" s="34">
        <v>1136.25</v>
      </c>
      <c r="G33" s="34">
        <v>1000</v>
      </c>
      <c r="H33" s="34">
        <v>200</v>
      </c>
      <c r="I33" s="130">
        <f t="shared" si="0"/>
        <v>0.17601760176017603</v>
      </c>
      <c r="J33" s="130">
        <f t="shared" si="1"/>
        <v>0.2</v>
      </c>
    </row>
    <row r="34" spans="1:10" x14ac:dyDescent="0.25">
      <c r="A34" s="10"/>
      <c r="B34" s="108"/>
      <c r="C34" s="11"/>
      <c r="D34" s="11">
        <v>6631</v>
      </c>
      <c r="E34" s="11" t="s">
        <v>42</v>
      </c>
      <c r="F34" s="34">
        <v>0</v>
      </c>
      <c r="G34" s="34">
        <v>1000</v>
      </c>
      <c r="H34" s="34">
        <v>200</v>
      </c>
      <c r="I34" s="130">
        <v>0</v>
      </c>
      <c r="J34" s="130">
        <f t="shared" si="1"/>
        <v>0.2</v>
      </c>
    </row>
    <row r="35" spans="1:10" x14ac:dyDescent="0.25">
      <c r="A35" s="10"/>
      <c r="B35" s="108"/>
      <c r="C35" s="11"/>
      <c r="D35" s="11">
        <v>6632</v>
      </c>
      <c r="E35" s="11" t="s">
        <v>225</v>
      </c>
      <c r="F35" s="34">
        <v>1136.25</v>
      </c>
      <c r="G35" s="34">
        <v>0</v>
      </c>
      <c r="H35" s="34">
        <v>0</v>
      </c>
      <c r="I35" s="130">
        <f t="shared" si="0"/>
        <v>0</v>
      </c>
      <c r="J35" s="130">
        <v>0</v>
      </c>
    </row>
    <row r="36" spans="1:10" ht="38.25" x14ac:dyDescent="0.25">
      <c r="A36" s="10"/>
      <c r="B36" s="10">
        <v>67</v>
      </c>
      <c r="C36" s="11"/>
      <c r="D36" s="11"/>
      <c r="E36" s="14" t="s">
        <v>33</v>
      </c>
      <c r="F36" s="46">
        <v>163353.87</v>
      </c>
      <c r="G36" s="46">
        <v>356256.8</v>
      </c>
      <c r="H36" s="46">
        <v>142288.70000000001</v>
      </c>
      <c r="I36" s="130">
        <f t="shared" si="0"/>
        <v>0.87104578544726252</v>
      </c>
      <c r="J36" s="130">
        <f t="shared" si="1"/>
        <v>0.3993992535721424</v>
      </c>
    </row>
    <row r="37" spans="1:10" ht="38.25" x14ac:dyDescent="0.25">
      <c r="A37" s="10"/>
      <c r="B37" s="10"/>
      <c r="C37" s="11">
        <v>671</v>
      </c>
      <c r="D37" s="11"/>
      <c r="E37" s="15" t="s">
        <v>226</v>
      </c>
      <c r="F37" s="34">
        <v>163353.87</v>
      </c>
      <c r="G37" s="34">
        <v>356256.8</v>
      </c>
      <c r="H37" s="34">
        <v>142288.70000000001</v>
      </c>
      <c r="I37" s="130">
        <f t="shared" si="0"/>
        <v>0.87104578544726252</v>
      </c>
      <c r="J37" s="130">
        <f t="shared" si="1"/>
        <v>0.3993992535721424</v>
      </c>
    </row>
    <row r="38" spans="1:10" ht="25.5" x14ac:dyDescent="0.25">
      <c r="A38" s="10"/>
      <c r="B38" s="10"/>
      <c r="C38" s="11"/>
      <c r="D38" s="11">
        <v>6711</v>
      </c>
      <c r="E38" s="15" t="s">
        <v>227</v>
      </c>
      <c r="F38" s="34">
        <v>163353.87</v>
      </c>
      <c r="G38" s="34">
        <v>340137.35</v>
      </c>
      <c r="H38" s="34">
        <v>134540.70000000001</v>
      </c>
      <c r="I38" s="130">
        <f t="shared" si="0"/>
        <v>0.82361501444685714</v>
      </c>
      <c r="J38" s="130">
        <f t="shared" si="1"/>
        <v>0.39554815135709154</v>
      </c>
    </row>
    <row r="39" spans="1:10" ht="38.25" x14ac:dyDescent="0.25">
      <c r="A39" s="10"/>
      <c r="B39" s="10"/>
      <c r="C39" s="11"/>
      <c r="D39" s="11">
        <v>6712</v>
      </c>
      <c r="E39" s="15" t="s">
        <v>228</v>
      </c>
      <c r="F39" s="34">
        <v>0</v>
      </c>
      <c r="G39" s="34">
        <v>16119.45</v>
      </c>
      <c r="H39" s="34">
        <v>7748</v>
      </c>
      <c r="I39" s="130">
        <v>0</v>
      </c>
      <c r="J39" s="130">
        <f t="shared" si="1"/>
        <v>0.4806615610334099</v>
      </c>
    </row>
    <row r="40" spans="1:10" ht="25.5" x14ac:dyDescent="0.25">
      <c r="A40" s="10"/>
      <c r="B40" s="10">
        <v>68</v>
      </c>
      <c r="C40" s="11"/>
      <c r="D40" s="11"/>
      <c r="E40" s="15" t="s">
        <v>199</v>
      </c>
      <c r="F40" s="46">
        <v>0</v>
      </c>
      <c r="G40" s="46">
        <v>0</v>
      </c>
      <c r="H40" s="46">
        <v>0</v>
      </c>
      <c r="I40" s="130">
        <v>0</v>
      </c>
      <c r="J40" s="130">
        <v>0</v>
      </c>
    </row>
    <row r="41" spans="1:10" x14ac:dyDescent="0.25">
      <c r="A41" s="10"/>
      <c r="B41" s="10"/>
      <c r="C41" s="11">
        <v>683</v>
      </c>
      <c r="D41" s="11"/>
      <c r="E41" s="15" t="s">
        <v>229</v>
      </c>
      <c r="F41" s="34">
        <v>0</v>
      </c>
      <c r="G41" s="34">
        <v>0</v>
      </c>
      <c r="H41" s="34">
        <v>0</v>
      </c>
      <c r="I41" s="130">
        <v>0</v>
      </c>
      <c r="J41" s="130">
        <v>0</v>
      </c>
    </row>
    <row r="42" spans="1:10" ht="25.5" x14ac:dyDescent="0.25">
      <c r="A42" s="108">
        <v>7</v>
      </c>
      <c r="B42" s="108"/>
      <c r="C42" s="117"/>
      <c r="D42" s="117"/>
      <c r="E42" s="118" t="s">
        <v>323</v>
      </c>
      <c r="F42" s="46">
        <v>0</v>
      </c>
      <c r="G42" s="46">
        <v>1000</v>
      </c>
      <c r="H42" s="46">
        <v>1010</v>
      </c>
      <c r="I42" s="130">
        <v>0</v>
      </c>
      <c r="J42" s="130">
        <f t="shared" si="1"/>
        <v>1.01</v>
      </c>
    </row>
    <row r="43" spans="1:10" ht="25.5" x14ac:dyDescent="0.25">
      <c r="A43" s="10"/>
      <c r="B43" s="10">
        <v>72</v>
      </c>
      <c r="C43" s="11"/>
      <c r="D43" s="11"/>
      <c r="E43" s="15" t="s">
        <v>324</v>
      </c>
      <c r="F43" s="34">
        <v>0</v>
      </c>
      <c r="G43" s="34">
        <v>1000</v>
      </c>
      <c r="H43" s="34">
        <v>1010</v>
      </c>
      <c r="I43" s="130">
        <v>0</v>
      </c>
      <c r="J43" s="130">
        <f t="shared" si="1"/>
        <v>1.01</v>
      </c>
    </row>
    <row r="44" spans="1:10" x14ac:dyDescent="0.25">
      <c r="A44" s="10"/>
      <c r="B44" s="10"/>
      <c r="C44" s="11">
        <v>723</v>
      </c>
      <c r="D44" s="11"/>
      <c r="E44" s="15" t="s">
        <v>325</v>
      </c>
      <c r="F44" s="34">
        <v>0</v>
      </c>
      <c r="G44" s="34">
        <v>1000</v>
      </c>
      <c r="H44" s="34">
        <v>1010</v>
      </c>
      <c r="I44" s="130">
        <v>0</v>
      </c>
      <c r="J44" s="130">
        <f t="shared" si="1"/>
        <v>1.01</v>
      </c>
    </row>
    <row r="45" spans="1:10" x14ac:dyDescent="0.25">
      <c r="A45" s="10"/>
      <c r="B45" s="10"/>
      <c r="C45" s="11"/>
      <c r="D45" s="11">
        <v>7231</v>
      </c>
      <c r="E45" s="15" t="s">
        <v>326</v>
      </c>
      <c r="F45" s="34">
        <v>0</v>
      </c>
      <c r="G45" s="34">
        <v>1000</v>
      </c>
      <c r="H45" s="34">
        <v>1010</v>
      </c>
      <c r="I45" s="130">
        <v>0</v>
      </c>
      <c r="J45" s="130">
        <f t="shared" si="1"/>
        <v>1.01</v>
      </c>
    </row>
    <row r="46" spans="1:10" x14ac:dyDescent="0.25">
      <c r="A46" s="10"/>
      <c r="B46" s="10"/>
      <c r="C46" s="11"/>
      <c r="D46" s="11"/>
      <c r="E46" s="15"/>
      <c r="F46" s="34"/>
      <c r="G46" s="34"/>
      <c r="H46" s="34"/>
      <c r="I46" s="130"/>
      <c r="J46" s="130"/>
    </row>
    <row r="47" spans="1:10" ht="25.5" x14ac:dyDescent="0.25">
      <c r="A47" s="10">
        <v>8</v>
      </c>
      <c r="B47" s="10"/>
      <c r="C47" s="11"/>
      <c r="D47" s="11"/>
      <c r="E47" s="15" t="s">
        <v>341</v>
      </c>
      <c r="F47" s="34">
        <v>0</v>
      </c>
      <c r="G47" s="34">
        <v>0</v>
      </c>
      <c r="H47" s="34">
        <v>0</v>
      </c>
      <c r="I47" s="130">
        <v>0</v>
      </c>
      <c r="J47" s="130">
        <v>0</v>
      </c>
    </row>
    <row r="48" spans="1:10" x14ac:dyDescent="0.25">
      <c r="A48" s="10"/>
      <c r="B48" s="10">
        <v>84</v>
      </c>
      <c r="C48" s="11"/>
      <c r="D48" s="11"/>
      <c r="E48" s="15" t="s">
        <v>27</v>
      </c>
      <c r="F48" s="34">
        <v>0</v>
      </c>
      <c r="G48" s="34">
        <v>0</v>
      </c>
      <c r="H48" s="34">
        <v>0</v>
      </c>
      <c r="I48" s="130">
        <v>0</v>
      </c>
      <c r="J48" s="130">
        <v>0</v>
      </c>
    </row>
    <row r="49" spans="1:10" ht="25.5" x14ac:dyDescent="0.25">
      <c r="A49" s="10"/>
      <c r="B49" s="10"/>
      <c r="C49" s="11">
        <v>845</v>
      </c>
      <c r="D49" s="11"/>
      <c r="E49" s="15" t="s">
        <v>230</v>
      </c>
      <c r="F49" s="34">
        <v>0</v>
      </c>
      <c r="G49" s="34">
        <v>0</v>
      </c>
      <c r="H49" s="34">
        <v>0</v>
      </c>
      <c r="I49" s="130">
        <v>0</v>
      </c>
      <c r="J49" s="130">
        <v>0</v>
      </c>
    </row>
    <row r="50" spans="1:10" x14ac:dyDescent="0.25">
      <c r="A50" s="12"/>
      <c r="B50" s="112"/>
      <c r="C50" s="13"/>
      <c r="D50" s="112"/>
      <c r="E50" s="23"/>
      <c r="F50" s="34"/>
      <c r="G50" s="34"/>
      <c r="H50" s="34"/>
      <c r="I50" s="130"/>
      <c r="J50" s="130"/>
    </row>
    <row r="51" spans="1:10" x14ac:dyDescent="0.25">
      <c r="A51" s="12"/>
      <c r="B51" s="112">
        <v>92</v>
      </c>
      <c r="C51" s="13"/>
      <c r="D51" s="13"/>
      <c r="E51" s="23" t="s">
        <v>155</v>
      </c>
      <c r="F51" s="46">
        <v>21516.38</v>
      </c>
      <c r="G51" s="46">
        <v>27010.49</v>
      </c>
      <c r="H51" s="46">
        <v>26995.14</v>
      </c>
      <c r="I51" s="130">
        <f t="shared" si="0"/>
        <v>1.2546320524177392</v>
      </c>
      <c r="J51" s="130">
        <f t="shared" si="1"/>
        <v>0.99943170227567135</v>
      </c>
    </row>
    <row r="52" spans="1:10" x14ac:dyDescent="0.25">
      <c r="A52" s="12"/>
      <c r="B52" s="112"/>
      <c r="C52" s="112">
        <v>922</v>
      </c>
      <c r="D52" s="112"/>
      <c r="E52" s="11" t="s">
        <v>231</v>
      </c>
      <c r="F52" s="34">
        <v>21516.38</v>
      </c>
      <c r="G52" s="34">
        <v>27010.49</v>
      </c>
      <c r="H52" s="34">
        <v>26995.14</v>
      </c>
      <c r="I52" s="130">
        <f t="shared" si="0"/>
        <v>1.2546320524177392</v>
      </c>
      <c r="J52" s="130">
        <f t="shared" si="1"/>
        <v>0.99943170227567135</v>
      </c>
    </row>
    <row r="53" spans="1:10" x14ac:dyDescent="0.25">
      <c r="A53" s="12"/>
      <c r="B53" s="112"/>
      <c r="C53" s="112"/>
      <c r="D53" s="112">
        <v>9221</v>
      </c>
      <c r="E53" s="11" t="s">
        <v>232</v>
      </c>
      <c r="F53" s="34">
        <v>21516.38</v>
      </c>
      <c r="G53" s="34">
        <v>27010.49</v>
      </c>
      <c r="H53" s="34">
        <v>26995.14</v>
      </c>
      <c r="I53" s="130">
        <f t="shared" si="0"/>
        <v>1.2546320524177392</v>
      </c>
      <c r="J53" s="130">
        <f t="shared" si="1"/>
        <v>0.99943170227567135</v>
      </c>
    </row>
    <row r="54" spans="1:10" x14ac:dyDescent="0.25">
      <c r="A54" s="14"/>
      <c r="B54" s="14"/>
      <c r="C54" s="14"/>
      <c r="D54" s="14"/>
      <c r="E54" s="22" t="s">
        <v>233</v>
      </c>
      <c r="F54" s="46">
        <v>992557.17</v>
      </c>
      <c r="G54" s="35">
        <v>2637059.0099999998</v>
      </c>
      <c r="H54" s="46">
        <v>1058966.17</v>
      </c>
      <c r="I54" s="130">
        <f t="shared" si="0"/>
        <v>1.0669069772575417</v>
      </c>
      <c r="J54" s="130">
        <f t="shared" si="1"/>
        <v>0.40157090379255489</v>
      </c>
    </row>
    <row r="55" spans="1:10" x14ac:dyDescent="0.25">
      <c r="A55" s="113"/>
      <c r="B55" s="113"/>
      <c r="C55" s="113"/>
      <c r="D55" s="113"/>
      <c r="E55" s="113"/>
      <c r="F55" s="113"/>
      <c r="G55" s="113"/>
      <c r="H55" s="113"/>
      <c r="I55" s="113"/>
      <c r="J55" s="113"/>
    </row>
    <row r="56" spans="1:10" x14ac:dyDescent="0.25">
      <c r="A56" s="265" t="s">
        <v>12</v>
      </c>
      <c r="B56" s="266"/>
      <c r="C56" s="266"/>
      <c r="D56" s="266"/>
      <c r="E56" s="266"/>
      <c r="F56" s="266"/>
      <c r="G56" s="266"/>
      <c r="H56" s="266"/>
      <c r="I56" s="266"/>
      <c r="J56" s="266"/>
    </row>
    <row r="57" spans="1:10" x14ac:dyDescent="0.25">
      <c r="A57" s="114"/>
      <c r="B57" s="114"/>
      <c r="C57" s="114"/>
      <c r="D57" s="114"/>
      <c r="E57" s="114"/>
      <c r="F57" s="114"/>
      <c r="G57" s="114"/>
      <c r="H57" s="121"/>
      <c r="I57" s="128"/>
      <c r="J57" s="114"/>
    </row>
    <row r="58" spans="1:10" ht="36" x14ac:dyDescent="0.25">
      <c r="A58" s="105" t="s">
        <v>8</v>
      </c>
      <c r="B58" s="107" t="s">
        <v>9</v>
      </c>
      <c r="C58" s="107" t="s">
        <v>234</v>
      </c>
      <c r="D58" s="107" t="s">
        <v>209</v>
      </c>
      <c r="E58" s="17" t="s">
        <v>13</v>
      </c>
      <c r="F58" s="105" t="s">
        <v>267</v>
      </c>
      <c r="G58" s="105" t="s">
        <v>274</v>
      </c>
      <c r="H58" s="105" t="s">
        <v>273</v>
      </c>
      <c r="I58" s="18" t="s">
        <v>266</v>
      </c>
      <c r="J58" s="18" t="s">
        <v>266</v>
      </c>
    </row>
    <row r="59" spans="1:10" x14ac:dyDescent="0.25">
      <c r="A59" s="18"/>
      <c r="B59" s="17"/>
      <c r="C59" s="17"/>
      <c r="D59" s="17"/>
      <c r="E59" s="17"/>
      <c r="F59" s="18"/>
      <c r="G59" s="18"/>
      <c r="H59" s="18"/>
      <c r="I59" s="18"/>
      <c r="J59" s="18"/>
    </row>
    <row r="60" spans="1:10" x14ac:dyDescent="0.25">
      <c r="A60" s="3"/>
      <c r="B60" s="115"/>
      <c r="C60" s="115"/>
      <c r="D60" s="115"/>
      <c r="E60" s="115" t="s">
        <v>235</v>
      </c>
      <c r="F60" s="116">
        <v>1007407.06</v>
      </c>
      <c r="G60" s="116">
        <v>2637059.0099999998</v>
      </c>
      <c r="H60" s="116">
        <v>1172557.6100000001</v>
      </c>
      <c r="I60" s="123">
        <f>AVERAGE(H60/F60)</f>
        <v>1.1639362642544913</v>
      </c>
      <c r="J60" s="123">
        <f>AVERAGE(H60/G60)</f>
        <v>0.44464595049012584</v>
      </c>
    </row>
    <row r="61" spans="1:10" x14ac:dyDescent="0.25">
      <c r="A61" s="9">
        <v>3</v>
      </c>
      <c r="B61" s="9"/>
      <c r="C61" s="9"/>
      <c r="D61" s="9"/>
      <c r="E61" s="9" t="s">
        <v>14</v>
      </c>
      <c r="F61" s="46">
        <v>1005209.45</v>
      </c>
      <c r="G61" s="46">
        <v>2616684.0099999998</v>
      </c>
      <c r="H61" s="46">
        <v>1162359.6100000001</v>
      </c>
      <c r="I61" s="123">
        <f t="shared" ref="I61:I125" si="2">AVERAGE(H61/F61)</f>
        <v>1.1563357367959486</v>
      </c>
      <c r="J61" s="123">
        <f t="shared" ref="J61:J125" si="3">AVERAGE(H61/G61)</f>
        <v>0.44421091945297597</v>
      </c>
    </row>
    <row r="62" spans="1:10" x14ac:dyDescent="0.25">
      <c r="A62" s="9"/>
      <c r="B62" s="9">
        <v>31</v>
      </c>
      <c r="C62" s="9"/>
      <c r="D62" s="9"/>
      <c r="E62" s="9" t="s">
        <v>15</v>
      </c>
      <c r="F62" s="46">
        <v>752170.52</v>
      </c>
      <c r="G62" s="46">
        <v>2122303.5</v>
      </c>
      <c r="H62" s="46">
        <v>941509.8</v>
      </c>
      <c r="I62" s="123">
        <f t="shared" si="2"/>
        <v>1.2517238777185791</v>
      </c>
      <c r="J62" s="123">
        <f t="shared" si="3"/>
        <v>0.44362637106332814</v>
      </c>
    </row>
    <row r="63" spans="1:10" x14ac:dyDescent="0.25">
      <c r="A63" s="10"/>
      <c r="B63" s="10"/>
      <c r="C63" s="117">
        <v>311</v>
      </c>
      <c r="D63" s="117"/>
      <c r="E63" s="117" t="s">
        <v>236</v>
      </c>
      <c r="F63" s="46">
        <v>622447.99</v>
      </c>
      <c r="G63" s="46">
        <v>1762600</v>
      </c>
      <c r="H63" s="46">
        <v>788619.98</v>
      </c>
      <c r="I63" s="123">
        <f t="shared" si="2"/>
        <v>1.2669652608244426</v>
      </c>
      <c r="J63" s="123">
        <f t="shared" si="3"/>
        <v>0.44741857483263359</v>
      </c>
    </row>
    <row r="64" spans="1:10" x14ac:dyDescent="0.25">
      <c r="A64" s="10"/>
      <c r="B64" s="10"/>
      <c r="C64" s="11"/>
      <c r="D64" s="11">
        <v>3111</v>
      </c>
      <c r="E64" s="11" t="s">
        <v>104</v>
      </c>
      <c r="F64" s="34">
        <v>601272.68000000005</v>
      </c>
      <c r="G64" s="34">
        <v>1713100</v>
      </c>
      <c r="H64" s="34">
        <v>764622.08</v>
      </c>
      <c r="I64" s="123">
        <f t="shared" si="2"/>
        <v>1.2716727458829493</v>
      </c>
      <c r="J64" s="123">
        <f t="shared" si="3"/>
        <v>0.44633826396590975</v>
      </c>
    </row>
    <row r="65" spans="1:10" x14ac:dyDescent="0.25">
      <c r="A65" s="10"/>
      <c r="B65" s="10"/>
      <c r="C65" s="11"/>
      <c r="D65" s="11">
        <v>3113</v>
      </c>
      <c r="E65" s="11" t="s">
        <v>105</v>
      </c>
      <c r="F65" s="34">
        <v>21175.31</v>
      </c>
      <c r="G65" s="34">
        <v>49500</v>
      </c>
      <c r="H65" s="34">
        <v>23997.9</v>
      </c>
      <c r="I65" s="123">
        <f t="shared" si="2"/>
        <v>1.1332962775987696</v>
      </c>
      <c r="J65" s="123">
        <f t="shared" si="3"/>
        <v>0.48480606060606063</v>
      </c>
    </row>
    <row r="66" spans="1:10" x14ac:dyDescent="0.25">
      <c r="A66" s="10"/>
      <c r="B66" s="10"/>
      <c r="C66" s="117">
        <v>312</v>
      </c>
      <c r="D66" s="117"/>
      <c r="E66" s="117" t="s">
        <v>106</v>
      </c>
      <c r="F66" s="46">
        <v>30415.82</v>
      </c>
      <c r="G66" s="46">
        <v>74700</v>
      </c>
      <c r="H66" s="46">
        <v>25457.25</v>
      </c>
      <c r="I66" s="123">
        <f t="shared" si="2"/>
        <v>0.83697398261825595</v>
      </c>
      <c r="J66" s="123">
        <f t="shared" si="3"/>
        <v>0.34079317269076304</v>
      </c>
    </row>
    <row r="67" spans="1:10" x14ac:dyDescent="0.25">
      <c r="A67" s="10"/>
      <c r="B67" s="10"/>
      <c r="C67" s="11"/>
      <c r="D67" s="11">
        <v>3121</v>
      </c>
      <c r="E67" s="11" t="s">
        <v>106</v>
      </c>
      <c r="F67" s="34">
        <v>30415.82</v>
      </c>
      <c r="G67" s="34">
        <v>74700</v>
      </c>
      <c r="H67" s="34">
        <v>25457.25</v>
      </c>
      <c r="I67" s="123">
        <f t="shared" si="2"/>
        <v>0.83697398261825595</v>
      </c>
      <c r="J67" s="123">
        <f t="shared" si="3"/>
        <v>0.34079317269076304</v>
      </c>
    </row>
    <row r="68" spans="1:10" x14ac:dyDescent="0.25">
      <c r="A68" s="10"/>
      <c r="B68" s="10"/>
      <c r="C68" s="117">
        <v>313</v>
      </c>
      <c r="D68" s="117"/>
      <c r="E68" s="117" t="s">
        <v>107</v>
      </c>
      <c r="F68" s="46">
        <v>99306.71</v>
      </c>
      <c r="G68" s="46">
        <v>285003.5</v>
      </c>
      <c r="H68" s="46">
        <v>127432.57</v>
      </c>
      <c r="I68" s="123">
        <f t="shared" si="2"/>
        <v>1.2832221508496253</v>
      </c>
      <c r="J68" s="123">
        <f t="shared" si="3"/>
        <v>0.44712633353625486</v>
      </c>
    </row>
    <row r="69" spans="1:10" ht="25.5" x14ac:dyDescent="0.25">
      <c r="A69" s="10"/>
      <c r="B69" s="10"/>
      <c r="C69" s="11"/>
      <c r="D69" s="11">
        <v>3132</v>
      </c>
      <c r="E69" s="15" t="s">
        <v>237</v>
      </c>
      <c r="F69" s="34">
        <v>99306.71</v>
      </c>
      <c r="G69" s="34">
        <v>285003.5</v>
      </c>
      <c r="H69" s="34">
        <v>127432.57</v>
      </c>
      <c r="I69" s="123">
        <f t="shared" si="2"/>
        <v>1.2832221508496253</v>
      </c>
      <c r="J69" s="123">
        <f t="shared" si="3"/>
        <v>0.44712633353625486</v>
      </c>
    </row>
    <row r="70" spans="1:10" x14ac:dyDescent="0.25">
      <c r="A70" s="10"/>
      <c r="B70" s="108">
        <v>32</v>
      </c>
      <c r="C70" s="117"/>
      <c r="D70" s="117"/>
      <c r="E70" s="108" t="s">
        <v>26</v>
      </c>
      <c r="F70" s="46">
        <v>153009.23000000001</v>
      </c>
      <c r="G70" s="46">
        <v>314720.51</v>
      </c>
      <c r="H70" s="46">
        <v>150132.25</v>
      </c>
      <c r="I70" s="123">
        <f t="shared" si="2"/>
        <v>0.98119734345437848</v>
      </c>
      <c r="J70" s="123">
        <f t="shared" si="3"/>
        <v>0.4770335749646567</v>
      </c>
    </row>
    <row r="71" spans="1:10" x14ac:dyDescent="0.25">
      <c r="A71" s="10"/>
      <c r="B71" s="10"/>
      <c r="C71" s="117">
        <v>321</v>
      </c>
      <c r="D71" s="117"/>
      <c r="E71" s="117" t="s">
        <v>238</v>
      </c>
      <c r="F71" s="46">
        <v>28820.560000000001</v>
      </c>
      <c r="G71" s="46">
        <v>59069.14</v>
      </c>
      <c r="H71" s="46">
        <v>24882.92</v>
      </c>
      <c r="I71" s="123">
        <f t="shared" si="2"/>
        <v>0.86337392472595942</v>
      </c>
      <c r="J71" s="123">
        <f t="shared" si="3"/>
        <v>0.4212507580100201</v>
      </c>
    </row>
    <row r="72" spans="1:10" x14ac:dyDescent="0.25">
      <c r="A72" s="10"/>
      <c r="B72" s="10"/>
      <c r="C72" s="11"/>
      <c r="D72" s="11">
        <v>3211</v>
      </c>
      <c r="E72" s="11" t="s">
        <v>110</v>
      </c>
      <c r="F72" s="34">
        <v>3320.71</v>
      </c>
      <c r="G72" s="34">
        <v>9688.52</v>
      </c>
      <c r="H72" s="34">
        <v>3926.94</v>
      </c>
      <c r="I72" s="123">
        <f t="shared" si="2"/>
        <v>1.1825603560684312</v>
      </c>
      <c r="J72" s="123">
        <f t="shared" si="3"/>
        <v>0.40531887223229141</v>
      </c>
    </row>
    <row r="73" spans="1:10" x14ac:dyDescent="0.25">
      <c r="A73" s="10"/>
      <c r="B73" s="10"/>
      <c r="C73" s="11"/>
      <c r="D73" s="11">
        <v>3212</v>
      </c>
      <c r="E73" s="11" t="s">
        <v>239</v>
      </c>
      <c r="F73" s="34">
        <v>25284.85</v>
      </c>
      <c r="G73" s="34">
        <v>47636.12</v>
      </c>
      <c r="H73" s="34">
        <v>20602.23</v>
      </c>
      <c r="I73" s="123">
        <f t="shared" si="2"/>
        <v>0.81480530831703568</v>
      </c>
      <c r="J73" s="123">
        <f t="shared" si="3"/>
        <v>0.43249177304952624</v>
      </c>
    </row>
    <row r="74" spans="1:10" x14ac:dyDescent="0.25">
      <c r="A74" s="10"/>
      <c r="B74" s="10"/>
      <c r="C74" s="11"/>
      <c r="D74" s="11">
        <v>3213</v>
      </c>
      <c r="E74" s="11" t="s">
        <v>240</v>
      </c>
      <c r="F74" s="34">
        <v>215</v>
      </c>
      <c r="G74" s="34">
        <v>1494.5</v>
      </c>
      <c r="H74" s="34">
        <v>353.75</v>
      </c>
      <c r="I74" s="123">
        <f t="shared" si="2"/>
        <v>1.6453488372093024</v>
      </c>
      <c r="J74" s="123">
        <f t="shared" si="3"/>
        <v>0.23670123787219807</v>
      </c>
    </row>
    <row r="75" spans="1:10" ht="25.5" x14ac:dyDescent="0.25">
      <c r="A75" s="10"/>
      <c r="B75" s="10"/>
      <c r="C75" s="11"/>
      <c r="D75" s="11">
        <v>3214</v>
      </c>
      <c r="E75" s="15" t="s">
        <v>241</v>
      </c>
      <c r="F75" s="34">
        <v>0</v>
      </c>
      <c r="G75" s="34">
        <v>250</v>
      </c>
      <c r="H75" s="34">
        <v>0</v>
      </c>
      <c r="I75" s="123">
        <v>0</v>
      </c>
      <c r="J75" s="123">
        <f t="shared" si="3"/>
        <v>0</v>
      </c>
    </row>
    <row r="76" spans="1:10" x14ac:dyDescent="0.25">
      <c r="A76" s="10"/>
      <c r="B76" s="10"/>
      <c r="C76" s="117">
        <v>322</v>
      </c>
      <c r="D76" s="117"/>
      <c r="E76" s="117" t="s">
        <v>242</v>
      </c>
      <c r="F76" s="46">
        <v>64650.35</v>
      </c>
      <c r="G76" s="46">
        <v>119260.84</v>
      </c>
      <c r="H76" s="46">
        <v>64354.94</v>
      </c>
      <c r="I76" s="123">
        <f t="shared" si="2"/>
        <v>0.99543065118750329</v>
      </c>
      <c r="J76" s="123">
        <f t="shared" si="3"/>
        <v>0.53961501528917621</v>
      </c>
    </row>
    <row r="77" spans="1:10" ht="25.5" x14ac:dyDescent="0.25">
      <c r="A77" s="10"/>
      <c r="B77" s="10"/>
      <c r="C77" s="11"/>
      <c r="D77" s="11">
        <v>3221</v>
      </c>
      <c r="E77" s="15" t="s">
        <v>243</v>
      </c>
      <c r="F77" s="34">
        <v>8037.82</v>
      </c>
      <c r="G77" s="34">
        <v>22693.17</v>
      </c>
      <c r="H77" s="34">
        <v>10693.91</v>
      </c>
      <c r="I77" s="123">
        <f t="shared" si="2"/>
        <v>1.330449052106168</v>
      </c>
      <c r="J77" s="123">
        <f t="shared" si="3"/>
        <v>0.47123914375999476</v>
      </c>
    </row>
    <row r="78" spans="1:10" x14ac:dyDescent="0.25">
      <c r="A78" s="10"/>
      <c r="B78" s="10"/>
      <c r="C78" s="11"/>
      <c r="D78" s="11">
        <v>3222</v>
      </c>
      <c r="E78" s="11" t="s">
        <v>59</v>
      </c>
      <c r="F78" s="34">
        <v>6236.52</v>
      </c>
      <c r="G78" s="34">
        <v>19330.09</v>
      </c>
      <c r="H78" s="34">
        <v>5445.7</v>
      </c>
      <c r="I78" s="123">
        <f t="shared" si="2"/>
        <v>0.8731953076395168</v>
      </c>
      <c r="J78" s="123">
        <f t="shared" si="3"/>
        <v>0.28172139912437033</v>
      </c>
    </row>
    <row r="79" spans="1:10" x14ac:dyDescent="0.25">
      <c r="A79" s="10"/>
      <c r="B79" s="10"/>
      <c r="C79" s="11"/>
      <c r="D79" s="11">
        <v>3223</v>
      </c>
      <c r="E79" s="11" t="s">
        <v>60</v>
      </c>
      <c r="F79" s="34">
        <v>46315.66</v>
      </c>
      <c r="G79" s="34">
        <v>62371.68</v>
      </c>
      <c r="H79" s="34">
        <v>44678.52</v>
      </c>
      <c r="I79" s="123">
        <f t="shared" si="2"/>
        <v>0.96465256027874791</v>
      </c>
      <c r="J79" s="123">
        <f t="shared" si="3"/>
        <v>0.71632702534227066</v>
      </c>
    </row>
    <row r="80" spans="1:10" ht="25.5" x14ac:dyDescent="0.25">
      <c r="A80" s="10"/>
      <c r="B80" s="108"/>
      <c r="C80" s="11"/>
      <c r="D80" s="11">
        <v>3224</v>
      </c>
      <c r="E80" s="15" t="s">
        <v>244</v>
      </c>
      <c r="F80" s="34">
        <v>2325.4299999999998</v>
      </c>
      <c r="G80" s="34">
        <v>6432.72</v>
      </c>
      <c r="H80" s="34">
        <v>1509.42</v>
      </c>
      <c r="I80" s="123">
        <f t="shared" si="2"/>
        <v>0.64909285594492205</v>
      </c>
      <c r="J80" s="123">
        <f t="shared" si="3"/>
        <v>0.23464724098048725</v>
      </c>
    </row>
    <row r="81" spans="1:10" x14ac:dyDescent="0.25">
      <c r="A81" s="10"/>
      <c r="B81" s="108"/>
      <c r="C81" s="11"/>
      <c r="D81" s="11">
        <v>3225</v>
      </c>
      <c r="E81" s="15" t="s">
        <v>245</v>
      </c>
      <c r="F81" s="34">
        <v>1505.88</v>
      </c>
      <c r="G81" s="34">
        <v>8033.18</v>
      </c>
      <c r="H81" s="34">
        <v>2027.39</v>
      </c>
      <c r="I81" s="123">
        <f t="shared" si="2"/>
        <v>1.3463157754933992</v>
      </c>
      <c r="J81" s="123">
        <f t="shared" si="3"/>
        <v>0.25237701632479292</v>
      </c>
    </row>
    <row r="82" spans="1:10" ht="25.5" x14ac:dyDescent="0.25">
      <c r="A82" s="10"/>
      <c r="B82" s="108"/>
      <c r="C82" s="11"/>
      <c r="D82" s="11">
        <v>3227</v>
      </c>
      <c r="E82" s="15" t="s">
        <v>246</v>
      </c>
      <c r="F82" s="34">
        <v>229.04</v>
      </c>
      <c r="G82" s="34">
        <v>400</v>
      </c>
      <c r="H82" s="34">
        <v>0</v>
      </c>
      <c r="I82" s="123">
        <v>0</v>
      </c>
      <c r="J82" s="123">
        <f t="shared" si="3"/>
        <v>0</v>
      </c>
    </row>
    <row r="83" spans="1:10" x14ac:dyDescent="0.25">
      <c r="A83" s="10"/>
      <c r="B83" s="108"/>
      <c r="C83" s="117">
        <v>323</v>
      </c>
      <c r="D83" s="117"/>
      <c r="E83" s="118" t="s">
        <v>61</v>
      </c>
      <c r="F83" s="46">
        <v>51625.63</v>
      </c>
      <c r="G83" s="46">
        <v>110452.84</v>
      </c>
      <c r="H83" s="46">
        <v>55508.75</v>
      </c>
      <c r="I83" s="123">
        <f t="shared" si="2"/>
        <v>1.0752169029220564</v>
      </c>
      <c r="J83" s="123">
        <f t="shared" si="3"/>
        <v>0.50255611354130869</v>
      </c>
    </row>
    <row r="84" spans="1:10" ht="25.5" x14ac:dyDescent="0.25">
      <c r="A84" s="10"/>
      <c r="B84" s="108"/>
      <c r="C84" s="11"/>
      <c r="D84" s="11">
        <v>3231</v>
      </c>
      <c r="E84" s="15" t="s">
        <v>247</v>
      </c>
      <c r="F84" s="34">
        <v>1422.5</v>
      </c>
      <c r="G84" s="34">
        <v>5546</v>
      </c>
      <c r="H84" s="34">
        <v>1793.65</v>
      </c>
      <c r="I84" s="123">
        <f t="shared" si="2"/>
        <v>1.26091388400703</v>
      </c>
      <c r="J84" s="123">
        <f t="shared" si="3"/>
        <v>0.32341327082582044</v>
      </c>
    </row>
    <row r="85" spans="1:10" ht="25.5" x14ac:dyDescent="0.25">
      <c r="A85" s="10"/>
      <c r="B85" s="108"/>
      <c r="C85" s="11"/>
      <c r="D85" s="11">
        <v>3232</v>
      </c>
      <c r="E85" s="15" t="s">
        <v>162</v>
      </c>
      <c r="F85" s="34">
        <v>3336.78</v>
      </c>
      <c r="G85" s="34">
        <v>11837.43</v>
      </c>
      <c r="H85" s="34">
        <v>2337.5</v>
      </c>
      <c r="I85" s="123">
        <f t="shared" si="2"/>
        <v>0.70052565647120868</v>
      </c>
      <c r="J85" s="123">
        <f t="shared" si="3"/>
        <v>0.19746684880079543</v>
      </c>
    </row>
    <row r="86" spans="1:10" ht="25.5" x14ac:dyDescent="0.25">
      <c r="A86" s="10"/>
      <c r="B86" s="108"/>
      <c r="C86" s="11"/>
      <c r="D86" s="11">
        <v>3233</v>
      </c>
      <c r="E86" s="15" t="s">
        <v>62</v>
      </c>
      <c r="F86" s="34">
        <v>3319.25</v>
      </c>
      <c r="G86" s="34">
        <v>6470</v>
      </c>
      <c r="H86" s="34">
        <v>2564.37</v>
      </c>
      <c r="I86" s="123">
        <v>0</v>
      </c>
      <c r="J86" s="123">
        <f t="shared" si="3"/>
        <v>0.39634775888717155</v>
      </c>
    </row>
    <row r="87" spans="1:10" x14ac:dyDescent="0.25">
      <c r="A87" s="10"/>
      <c r="B87" s="108"/>
      <c r="C87" s="11"/>
      <c r="D87" s="11">
        <v>3234</v>
      </c>
      <c r="E87" s="15" t="s">
        <v>163</v>
      </c>
      <c r="F87" s="34">
        <v>8881.27</v>
      </c>
      <c r="G87" s="34">
        <v>17600</v>
      </c>
      <c r="H87" s="34">
        <v>9470.2199999999993</v>
      </c>
      <c r="I87" s="123">
        <f t="shared" si="2"/>
        <v>1.0663137141422341</v>
      </c>
      <c r="J87" s="123">
        <f t="shared" si="3"/>
        <v>0.53808068181818181</v>
      </c>
    </row>
    <row r="88" spans="1:10" x14ac:dyDescent="0.25">
      <c r="A88" s="10"/>
      <c r="B88" s="108"/>
      <c r="C88" s="11"/>
      <c r="D88" s="11">
        <v>3235</v>
      </c>
      <c r="E88" s="15" t="s">
        <v>63</v>
      </c>
      <c r="F88" s="34">
        <v>2070.39</v>
      </c>
      <c r="G88" s="34">
        <v>4650</v>
      </c>
      <c r="H88" s="34">
        <v>2122.56</v>
      </c>
      <c r="I88" s="123">
        <f t="shared" si="2"/>
        <v>1.0251981510729862</v>
      </c>
      <c r="J88" s="123">
        <f t="shared" si="3"/>
        <v>0.45646451612903227</v>
      </c>
    </row>
    <row r="89" spans="1:10" x14ac:dyDescent="0.25">
      <c r="A89" s="10"/>
      <c r="B89" s="108"/>
      <c r="C89" s="11"/>
      <c r="D89" s="11">
        <v>3236</v>
      </c>
      <c r="E89" s="15" t="s">
        <v>156</v>
      </c>
      <c r="F89" s="34">
        <v>337.6</v>
      </c>
      <c r="G89" s="34">
        <v>5179.92</v>
      </c>
      <c r="H89" s="34">
        <v>738.15</v>
      </c>
      <c r="I89" s="123">
        <f t="shared" si="2"/>
        <v>2.18646327014218</v>
      </c>
      <c r="J89" s="123">
        <f t="shared" si="3"/>
        <v>0.14250220080619005</v>
      </c>
    </row>
    <row r="90" spans="1:10" x14ac:dyDescent="0.25">
      <c r="A90" s="10"/>
      <c r="B90" s="108"/>
      <c r="C90" s="11"/>
      <c r="D90" s="11">
        <v>3237</v>
      </c>
      <c r="E90" s="15" t="s">
        <v>64</v>
      </c>
      <c r="F90" s="34">
        <v>31041.22</v>
      </c>
      <c r="G90" s="34">
        <v>55349.49</v>
      </c>
      <c r="H90" s="34">
        <v>35114.800000000003</v>
      </c>
      <c r="I90" s="123">
        <f t="shared" si="2"/>
        <v>1.131231311140477</v>
      </c>
      <c r="J90" s="123">
        <f t="shared" si="3"/>
        <v>0.63441957640440783</v>
      </c>
    </row>
    <row r="91" spans="1:10" x14ac:dyDescent="0.25">
      <c r="A91" s="10"/>
      <c r="B91" s="108"/>
      <c r="C91" s="11"/>
      <c r="D91" s="11">
        <v>3238</v>
      </c>
      <c r="E91" s="15" t="s">
        <v>65</v>
      </c>
      <c r="F91" s="34">
        <v>1216.6199999999999</v>
      </c>
      <c r="G91" s="34">
        <v>3300</v>
      </c>
      <c r="H91" s="34">
        <v>1055</v>
      </c>
      <c r="I91" s="123">
        <f t="shared" si="2"/>
        <v>0.8671565484703524</v>
      </c>
      <c r="J91" s="123">
        <f t="shared" si="3"/>
        <v>0.3196969696969697</v>
      </c>
    </row>
    <row r="92" spans="1:10" x14ac:dyDescent="0.25">
      <c r="A92" s="10"/>
      <c r="B92" s="108"/>
      <c r="C92" s="11"/>
      <c r="D92" s="11">
        <v>3239</v>
      </c>
      <c r="E92" s="15" t="s">
        <v>66</v>
      </c>
      <c r="F92" s="34">
        <v>0</v>
      </c>
      <c r="G92" s="34">
        <v>520</v>
      </c>
      <c r="H92" s="34">
        <v>312.5</v>
      </c>
      <c r="I92" s="123">
        <v>0</v>
      </c>
      <c r="J92" s="123">
        <f t="shared" si="3"/>
        <v>0.60096153846153844</v>
      </c>
    </row>
    <row r="93" spans="1:10" ht="25.5" x14ac:dyDescent="0.25">
      <c r="A93" s="10"/>
      <c r="B93" s="108"/>
      <c r="C93" s="117">
        <v>329</v>
      </c>
      <c r="D93" s="117"/>
      <c r="E93" s="118" t="s">
        <v>77</v>
      </c>
      <c r="F93" s="46">
        <v>7912.69</v>
      </c>
      <c r="G93" s="46">
        <v>25937.69</v>
      </c>
      <c r="H93" s="46">
        <v>5385.64</v>
      </c>
      <c r="I93" s="123">
        <f t="shared" si="2"/>
        <v>0.6806332612550221</v>
      </c>
      <c r="J93" s="123">
        <f t="shared" si="3"/>
        <v>0.20763761152207466</v>
      </c>
    </row>
    <row r="94" spans="1:10" x14ac:dyDescent="0.25">
      <c r="A94" s="10"/>
      <c r="B94" s="108"/>
      <c r="C94" s="11"/>
      <c r="D94" s="11">
        <v>3292</v>
      </c>
      <c r="E94" s="15" t="s">
        <v>78</v>
      </c>
      <c r="F94" s="34">
        <v>0</v>
      </c>
      <c r="G94" s="34">
        <v>2681.8</v>
      </c>
      <c r="H94" s="34">
        <v>1340.9</v>
      </c>
      <c r="I94" s="123">
        <v>0</v>
      </c>
      <c r="J94" s="123">
        <f t="shared" si="3"/>
        <v>0.5</v>
      </c>
    </row>
    <row r="95" spans="1:10" x14ac:dyDescent="0.25">
      <c r="A95" s="10"/>
      <c r="B95" s="108"/>
      <c r="C95" s="11"/>
      <c r="D95" s="11">
        <v>3293</v>
      </c>
      <c r="E95" s="15" t="s">
        <v>79</v>
      </c>
      <c r="F95" s="34">
        <v>1255.78</v>
      </c>
      <c r="G95" s="34">
        <v>2463.61</v>
      </c>
      <c r="H95" s="34">
        <v>432.53</v>
      </c>
      <c r="I95" s="123">
        <f t="shared" si="2"/>
        <v>0.34443134944018855</v>
      </c>
      <c r="J95" s="123">
        <f t="shared" si="3"/>
        <v>0.17556756142408902</v>
      </c>
    </row>
    <row r="96" spans="1:10" x14ac:dyDescent="0.25">
      <c r="A96" s="10"/>
      <c r="B96" s="108"/>
      <c r="C96" s="11"/>
      <c r="D96" s="11">
        <v>3294</v>
      </c>
      <c r="E96" s="15" t="s">
        <v>80</v>
      </c>
      <c r="F96" s="34">
        <v>0</v>
      </c>
      <c r="G96" s="34">
        <v>133.18</v>
      </c>
      <c r="H96" s="34">
        <v>40</v>
      </c>
      <c r="I96" s="123">
        <v>0</v>
      </c>
      <c r="J96" s="123">
        <f t="shared" si="3"/>
        <v>0.30034539720678777</v>
      </c>
    </row>
    <row r="97" spans="1:10" x14ac:dyDescent="0.25">
      <c r="A97" s="10"/>
      <c r="B97" s="108"/>
      <c r="C97" s="11"/>
      <c r="D97" s="11">
        <v>3295</v>
      </c>
      <c r="E97" s="15" t="s">
        <v>81</v>
      </c>
      <c r="F97" s="34">
        <v>1424.73</v>
      </c>
      <c r="G97" s="34">
        <v>3180</v>
      </c>
      <c r="H97" s="34">
        <v>451.72</v>
      </c>
      <c r="I97" s="123">
        <f t="shared" si="2"/>
        <v>0.3170565651035635</v>
      </c>
      <c r="J97" s="123">
        <f t="shared" si="3"/>
        <v>0.14205031446540881</v>
      </c>
    </row>
    <row r="98" spans="1:10" ht="25.5" x14ac:dyDescent="0.25">
      <c r="A98" s="10"/>
      <c r="B98" s="108"/>
      <c r="C98" s="11"/>
      <c r="D98" s="11">
        <v>3296</v>
      </c>
      <c r="E98" s="15" t="s">
        <v>157</v>
      </c>
      <c r="F98" s="34">
        <v>429.47</v>
      </c>
      <c r="G98" s="34">
        <v>2500</v>
      </c>
      <c r="H98" s="34">
        <v>248.86</v>
      </c>
      <c r="I98" s="123">
        <f t="shared" si="2"/>
        <v>0.57945840221668565</v>
      </c>
      <c r="J98" s="123">
        <f t="shared" si="3"/>
        <v>9.9544000000000007E-2</v>
      </c>
    </row>
    <row r="99" spans="1:10" ht="25.5" x14ac:dyDescent="0.25">
      <c r="A99" s="10"/>
      <c r="B99" s="108"/>
      <c r="C99" s="11"/>
      <c r="D99" s="11">
        <v>3299</v>
      </c>
      <c r="E99" s="15" t="s">
        <v>77</v>
      </c>
      <c r="F99" s="34">
        <v>4802.71</v>
      </c>
      <c r="G99" s="34">
        <v>14979.1</v>
      </c>
      <c r="H99" s="34">
        <v>2871.63</v>
      </c>
      <c r="I99" s="123">
        <f t="shared" si="2"/>
        <v>0.59791867508136032</v>
      </c>
      <c r="J99" s="123">
        <f t="shared" si="3"/>
        <v>0.19170911469981508</v>
      </c>
    </row>
    <row r="100" spans="1:10" x14ac:dyDescent="0.25">
      <c r="A100" s="10"/>
      <c r="B100" s="108">
        <v>34</v>
      </c>
      <c r="C100" s="117"/>
      <c r="D100" s="117"/>
      <c r="E100" s="108" t="s">
        <v>46</v>
      </c>
      <c r="F100" s="46">
        <v>1008.07</v>
      </c>
      <c r="G100" s="46">
        <v>3960</v>
      </c>
      <c r="H100" s="46">
        <v>972.7</v>
      </c>
      <c r="I100" s="123">
        <f t="shared" si="2"/>
        <v>0.96491315087245921</v>
      </c>
      <c r="J100" s="123">
        <f t="shared" si="3"/>
        <v>0.24563131313131314</v>
      </c>
    </row>
    <row r="101" spans="1:10" x14ac:dyDescent="0.25">
      <c r="A101" s="10"/>
      <c r="B101" s="108"/>
      <c r="C101" s="11">
        <v>343</v>
      </c>
      <c r="D101" s="11"/>
      <c r="E101" s="11" t="s">
        <v>83</v>
      </c>
      <c r="F101" s="34">
        <v>1008.07</v>
      </c>
      <c r="G101" s="34">
        <v>3960</v>
      </c>
      <c r="H101" s="34">
        <v>972.7</v>
      </c>
      <c r="I101" s="123">
        <f t="shared" si="2"/>
        <v>0.96491315087245921</v>
      </c>
      <c r="J101" s="123">
        <f t="shared" si="3"/>
        <v>0.24563131313131314</v>
      </c>
    </row>
    <row r="102" spans="1:10" ht="25.5" x14ac:dyDescent="0.25">
      <c r="A102" s="10"/>
      <c r="B102" s="108"/>
      <c r="C102" s="11"/>
      <c r="D102" s="11">
        <v>3431</v>
      </c>
      <c r="E102" s="15" t="s">
        <v>264</v>
      </c>
      <c r="F102" s="34">
        <v>600.73</v>
      </c>
      <c r="G102" s="34">
        <v>1380</v>
      </c>
      <c r="H102" s="34">
        <v>665.37</v>
      </c>
      <c r="I102" s="123">
        <f t="shared" si="2"/>
        <v>1.1076024170592447</v>
      </c>
      <c r="J102" s="123">
        <f t="shared" si="3"/>
        <v>0.48215217391304349</v>
      </c>
    </row>
    <row r="103" spans="1:10" ht="25.5" x14ac:dyDescent="0.25">
      <c r="A103" s="10"/>
      <c r="B103" s="108"/>
      <c r="C103" s="11"/>
      <c r="D103" s="11">
        <v>3432</v>
      </c>
      <c r="E103" s="15" t="s">
        <v>265</v>
      </c>
      <c r="F103" s="34">
        <v>0.01</v>
      </c>
      <c r="G103" s="34">
        <v>0</v>
      </c>
      <c r="H103" s="34">
        <v>0</v>
      </c>
      <c r="I103" s="123">
        <v>0</v>
      </c>
      <c r="J103" s="123">
        <v>0</v>
      </c>
    </row>
    <row r="104" spans="1:10" x14ac:dyDescent="0.25">
      <c r="A104" s="10"/>
      <c r="B104" s="108"/>
      <c r="C104" s="11"/>
      <c r="D104" s="11">
        <v>3433</v>
      </c>
      <c r="E104" s="11" t="s">
        <v>85</v>
      </c>
      <c r="F104" s="34">
        <v>407.33</v>
      </c>
      <c r="G104" s="34">
        <v>2540</v>
      </c>
      <c r="H104" s="34">
        <v>307.33</v>
      </c>
      <c r="I104" s="123">
        <f t="shared" si="2"/>
        <v>0.75449880931922519</v>
      </c>
      <c r="J104" s="123">
        <f t="shared" si="3"/>
        <v>0.12099606299212598</v>
      </c>
    </row>
    <row r="105" spans="1:10" ht="25.5" x14ac:dyDescent="0.25">
      <c r="A105" s="10"/>
      <c r="B105" s="108"/>
      <c r="C105" s="11"/>
      <c r="D105" s="11">
        <v>3434</v>
      </c>
      <c r="E105" s="15" t="s">
        <v>248</v>
      </c>
      <c r="F105" s="34">
        <v>0</v>
      </c>
      <c r="G105" s="34">
        <v>40</v>
      </c>
      <c r="H105" s="34">
        <v>0</v>
      </c>
      <c r="I105" s="123">
        <v>0</v>
      </c>
      <c r="J105" s="123">
        <f t="shared" si="3"/>
        <v>0</v>
      </c>
    </row>
    <row r="106" spans="1:10" ht="51" x14ac:dyDescent="0.25">
      <c r="A106" s="108"/>
      <c r="B106" s="108">
        <v>37</v>
      </c>
      <c r="C106" s="117"/>
      <c r="D106" s="117"/>
      <c r="E106" s="118" t="s">
        <v>50</v>
      </c>
      <c r="F106" s="46">
        <v>99021.63</v>
      </c>
      <c r="G106" s="46">
        <v>175000</v>
      </c>
      <c r="H106" s="46">
        <v>69744.86</v>
      </c>
      <c r="I106" s="123">
        <f t="shared" si="2"/>
        <v>0.70433964781230118</v>
      </c>
      <c r="J106" s="123">
        <f t="shared" si="3"/>
        <v>0.39854205714285712</v>
      </c>
    </row>
    <row r="107" spans="1:10" ht="25.5" x14ac:dyDescent="0.25">
      <c r="A107" s="10"/>
      <c r="B107" s="108"/>
      <c r="C107" s="11">
        <v>372</v>
      </c>
      <c r="D107" s="11"/>
      <c r="E107" s="15" t="s">
        <v>249</v>
      </c>
      <c r="F107" s="34">
        <v>99021.63</v>
      </c>
      <c r="G107" s="34">
        <v>175000</v>
      </c>
      <c r="H107" s="34">
        <v>69744.86</v>
      </c>
      <c r="I107" s="123">
        <f t="shared" si="2"/>
        <v>0.70433964781230118</v>
      </c>
      <c r="J107" s="123">
        <f t="shared" si="3"/>
        <v>0.39854205714285712</v>
      </c>
    </row>
    <row r="108" spans="1:10" ht="25.5" x14ac:dyDescent="0.25">
      <c r="A108" s="10"/>
      <c r="B108" s="108"/>
      <c r="C108" s="11"/>
      <c r="D108" s="11">
        <v>3722</v>
      </c>
      <c r="E108" s="15" t="s">
        <v>250</v>
      </c>
      <c r="F108" s="34">
        <v>99021.63</v>
      </c>
      <c r="G108" s="34">
        <v>175000</v>
      </c>
      <c r="H108" s="34">
        <v>69744.86</v>
      </c>
      <c r="I108" s="123">
        <f t="shared" si="2"/>
        <v>0.70433964781230118</v>
      </c>
      <c r="J108" s="123">
        <f t="shared" si="3"/>
        <v>0.39854205714285712</v>
      </c>
    </row>
    <row r="109" spans="1:10" x14ac:dyDescent="0.25">
      <c r="A109" s="10"/>
      <c r="B109" s="108">
        <v>38</v>
      </c>
      <c r="C109" s="117"/>
      <c r="D109" s="117"/>
      <c r="E109" s="118" t="s">
        <v>261</v>
      </c>
      <c r="F109" s="46">
        <v>0</v>
      </c>
      <c r="G109" s="46">
        <v>700</v>
      </c>
      <c r="H109" s="46">
        <v>0</v>
      </c>
      <c r="I109" s="123">
        <v>0</v>
      </c>
      <c r="J109" s="123">
        <f t="shared" si="3"/>
        <v>0</v>
      </c>
    </row>
    <row r="110" spans="1:10" x14ac:dyDescent="0.25">
      <c r="A110" s="10"/>
      <c r="B110" s="108"/>
      <c r="C110" s="11">
        <v>381</v>
      </c>
      <c r="D110" s="11"/>
      <c r="E110" s="15" t="s">
        <v>42</v>
      </c>
      <c r="F110" s="34">
        <v>0</v>
      </c>
      <c r="G110" s="34">
        <v>700</v>
      </c>
      <c r="H110" s="34">
        <v>0</v>
      </c>
      <c r="I110" s="123">
        <v>0</v>
      </c>
      <c r="J110" s="123">
        <f t="shared" si="3"/>
        <v>0</v>
      </c>
    </row>
    <row r="111" spans="1:10" x14ac:dyDescent="0.25">
      <c r="A111" s="10"/>
      <c r="B111" s="108"/>
      <c r="C111" s="11"/>
      <c r="D111" s="11">
        <v>3812</v>
      </c>
      <c r="E111" s="15" t="s">
        <v>262</v>
      </c>
      <c r="F111" s="34">
        <v>0</v>
      </c>
      <c r="G111" s="34">
        <v>700</v>
      </c>
      <c r="H111" s="34">
        <v>0</v>
      </c>
      <c r="I111" s="123">
        <v>0</v>
      </c>
      <c r="J111" s="123">
        <f t="shared" si="3"/>
        <v>0</v>
      </c>
    </row>
    <row r="112" spans="1:10" ht="25.5" x14ac:dyDescent="0.25">
      <c r="A112" s="12">
        <v>4</v>
      </c>
      <c r="B112" s="13"/>
      <c r="C112" s="13"/>
      <c r="D112" s="13"/>
      <c r="E112" s="22" t="s">
        <v>16</v>
      </c>
      <c r="F112" s="46">
        <v>2192.42</v>
      </c>
      <c r="G112" s="46">
        <v>20375</v>
      </c>
      <c r="H112" s="46">
        <v>10198</v>
      </c>
      <c r="I112" s="123">
        <f t="shared" si="2"/>
        <v>4.6514810118499188</v>
      </c>
      <c r="J112" s="123">
        <f t="shared" si="3"/>
        <v>0.50051533742331289</v>
      </c>
    </row>
    <row r="113" spans="1:10" ht="25.5" x14ac:dyDescent="0.25">
      <c r="A113" s="12"/>
      <c r="B113" s="112">
        <v>41</v>
      </c>
      <c r="C113" s="112"/>
      <c r="D113" s="112"/>
      <c r="E113" s="22" t="s">
        <v>251</v>
      </c>
      <c r="F113" s="46">
        <v>0</v>
      </c>
      <c r="G113" s="46">
        <v>0</v>
      </c>
      <c r="H113" s="46">
        <v>0</v>
      </c>
      <c r="I113" s="123">
        <v>0</v>
      </c>
      <c r="J113" s="123">
        <v>0</v>
      </c>
    </row>
    <row r="114" spans="1:10" x14ac:dyDescent="0.25">
      <c r="A114" s="12"/>
      <c r="B114" s="112"/>
      <c r="C114" s="112">
        <v>412</v>
      </c>
      <c r="D114" s="112"/>
      <c r="E114" s="23" t="s">
        <v>252</v>
      </c>
      <c r="F114" s="46">
        <v>0</v>
      </c>
      <c r="G114" s="46">
        <v>0</v>
      </c>
      <c r="H114" s="46">
        <v>0</v>
      </c>
      <c r="I114" s="123">
        <v>0</v>
      </c>
      <c r="J114" s="123">
        <v>0</v>
      </c>
    </row>
    <row r="115" spans="1:10" x14ac:dyDescent="0.25">
      <c r="A115" s="12"/>
      <c r="B115" s="112"/>
      <c r="C115" s="112"/>
      <c r="D115" s="112">
        <v>4123</v>
      </c>
      <c r="E115" s="23" t="s">
        <v>204</v>
      </c>
      <c r="F115" s="46">
        <v>0</v>
      </c>
      <c r="G115" s="46">
        <v>0</v>
      </c>
      <c r="H115" s="46">
        <v>0</v>
      </c>
      <c r="I115" s="123">
        <v>0</v>
      </c>
      <c r="J115" s="123">
        <v>0</v>
      </c>
    </row>
    <row r="116" spans="1:10" ht="38.25" x14ac:dyDescent="0.25">
      <c r="A116" s="9"/>
      <c r="B116" s="9">
        <v>42</v>
      </c>
      <c r="C116" s="9"/>
      <c r="D116" s="9"/>
      <c r="E116" s="22" t="s">
        <v>35</v>
      </c>
      <c r="F116" s="46">
        <v>2192.42</v>
      </c>
      <c r="G116" s="46">
        <v>20375</v>
      </c>
      <c r="H116" s="46">
        <v>10198</v>
      </c>
      <c r="I116" s="123">
        <f t="shared" si="2"/>
        <v>4.6514810118499188</v>
      </c>
      <c r="J116" s="123">
        <f t="shared" si="3"/>
        <v>0.50051533742331289</v>
      </c>
    </row>
    <row r="117" spans="1:10" x14ac:dyDescent="0.25">
      <c r="A117" s="14"/>
      <c r="B117" s="14"/>
      <c r="C117" s="14">
        <v>422</v>
      </c>
      <c r="D117" s="14"/>
      <c r="E117" s="11" t="s">
        <v>91</v>
      </c>
      <c r="F117" s="34">
        <v>2111.44</v>
      </c>
      <c r="G117" s="34">
        <v>17375</v>
      </c>
      <c r="H117" s="34">
        <v>10198</v>
      </c>
      <c r="I117" s="123">
        <f t="shared" si="2"/>
        <v>4.829879134619028</v>
      </c>
      <c r="J117" s="123">
        <f t="shared" si="3"/>
        <v>0.5869352517985611</v>
      </c>
    </row>
    <row r="118" spans="1:10" x14ac:dyDescent="0.25">
      <c r="A118" s="14"/>
      <c r="B118" s="14"/>
      <c r="C118" s="14"/>
      <c r="D118" s="14">
        <v>4221</v>
      </c>
      <c r="E118" s="11" t="s">
        <v>94</v>
      </c>
      <c r="F118" s="34">
        <v>975.19</v>
      </c>
      <c r="G118" s="34">
        <v>11500</v>
      </c>
      <c r="H118" s="34">
        <v>8323</v>
      </c>
      <c r="I118" s="123">
        <f t="shared" si="2"/>
        <v>8.5347470749289869</v>
      </c>
      <c r="J118" s="123">
        <f t="shared" si="3"/>
        <v>0.72373913043478266</v>
      </c>
    </row>
    <row r="119" spans="1:10" x14ac:dyDescent="0.25">
      <c r="A119" s="14"/>
      <c r="B119" s="14"/>
      <c r="C119" s="14"/>
      <c r="D119" s="14">
        <v>4223</v>
      </c>
      <c r="E119" s="11" t="s">
        <v>327</v>
      </c>
      <c r="F119" s="34">
        <v>0</v>
      </c>
      <c r="G119" s="34">
        <v>1000</v>
      </c>
      <c r="H119" s="34">
        <v>0</v>
      </c>
      <c r="I119" s="123">
        <v>0</v>
      </c>
      <c r="J119" s="123">
        <f t="shared" si="3"/>
        <v>0</v>
      </c>
    </row>
    <row r="120" spans="1:10" x14ac:dyDescent="0.25">
      <c r="A120" s="14"/>
      <c r="B120" s="14"/>
      <c r="C120" s="14"/>
      <c r="D120" s="14">
        <v>4225</v>
      </c>
      <c r="E120" s="11" t="s">
        <v>95</v>
      </c>
      <c r="F120" s="34">
        <v>0</v>
      </c>
      <c r="G120" s="34">
        <v>1875</v>
      </c>
      <c r="H120" s="34">
        <v>1875</v>
      </c>
      <c r="I120" s="123">
        <v>0</v>
      </c>
      <c r="J120" s="123">
        <f t="shared" si="3"/>
        <v>1</v>
      </c>
    </row>
    <row r="121" spans="1:10" ht="27.75" customHeight="1" x14ac:dyDescent="0.25">
      <c r="A121" s="14"/>
      <c r="B121" s="14"/>
      <c r="C121" s="14"/>
      <c r="D121" s="14">
        <v>4227</v>
      </c>
      <c r="E121" s="15" t="s">
        <v>253</v>
      </c>
      <c r="F121" s="34">
        <v>1136.25</v>
      </c>
      <c r="G121" s="34">
        <v>3000</v>
      </c>
      <c r="H121" s="34">
        <v>0</v>
      </c>
      <c r="I121" s="123">
        <f t="shared" si="2"/>
        <v>0</v>
      </c>
      <c r="J121" s="123">
        <f t="shared" si="3"/>
        <v>0</v>
      </c>
    </row>
    <row r="122" spans="1:10" x14ac:dyDescent="0.25">
      <c r="A122" s="14"/>
      <c r="B122" s="14"/>
      <c r="C122" s="14">
        <v>423</v>
      </c>
      <c r="D122" s="14"/>
      <c r="E122" s="11" t="s">
        <v>93</v>
      </c>
      <c r="F122" s="34">
        <v>0</v>
      </c>
      <c r="G122" s="34">
        <v>0</v>
      </c>
      <c r="H122" s="34">
        <v>0</v>
      </c>
      <c r="I122" s="123">
        <v>0</v>
      </c>
      <c r="J122" s="123">
        <v>0</v>
      </c>
    </row>
    <row r="123" spans="1:10" ht="25.5" x14ac:dyDescent="0.25">
      <c r="A123" s="14"/>
      <c r="B123" s="14"/>
      <c r="C123" s="14"/>
      <c r="D123" s="14">
        <v>4231</v>
      </c>
      <c r="E123" s="15" t="s">
        <v>254</v>
      </c>
      <c r="F123" s="34">
        <v>0</v>
      </c>
      <c r="G123" s="34">
        <v>0</v>
      </c>
      <c r="H123" s="34">
        <v>0</v>
      </c>
      <c r="I123" s="123">
        <v>0</v>
      </c>
      <c r="J123" s="123">
        <v>0</v>
      </c>
    </row>
    <row r="124" spans="1:10" x14ac:dyDescent="0.25">
      <c r="A124" s="14"/>
      <c r="B124" s="14"/>
      <c r="C124" s="14">
        <v>424</v>
      </c>
      <c r="D124" s="14"/>
      <c r="E124" s="11" t="s">
        <v>113</v>
      </c>
      <c r="F124" s="34">
        <v>80.98</v>
      </c>
      <c r="G124" s="34">
        <v>3000</v>
      </c>
      <c r="H124" s="34">
        <v>0</v>
      </c>
      <c r="I124" s="123">
        <f t="shared" si="2"/>
        <v>0</v>
      </c>
      <c r="J124" s="123">
        <f t="shared" si="3"/>
        <v>0</v>
      </c>
    </row>
    <row r="125" spans="1:10" x14ac:dyDescent="0.25">
      <c r="A125" s="14"/>
      <c r="B125" s="14"/>
      <c r="C125" s="14"/>
      <c r="D125" s="14">
        <v>4241</v>
      </c>
      <c r="E125" s="15" t="s">
        <v>113</v>
      </c>
      <c r="F125" s="34">
        <v>80.98</v>
      </c>
      <c r="G125" s="34">
        <v>3000</v>
      </c>
      <c r="H125" s="34">
        <v>0</v>
      </c>
      <c r="I125" s="123">
        <f t="shared" si="2"/>
        <v>0</v>
      </c>
      <c r="J125" s="123">
        <f t="shared" si="3"/>
        <v>0</v>
      </c>
    </row>
    <row r="126" spans="1:10" ht="38.25" x14ac:dyDescent="0.25">
      <c r="A126" s="14"/>
      <c r="B126" s="9">
        <v>45</v>
      </c>
      <c r="C126" s="9"/>
      <c r="D126" s="9"/>
      <c r="E126" s="22" t="s">
        <v>47</v>
      </c>
      <c r="F126" s="46">
        <v>0</v>
      </c>
      <c r="G126" s="34">
        <v>0</v>
      </c>
      <c r="H126" s="46">
        <v>0</v>
      </c>
      <c r="I126" s="123">
        <v>0</v>
      </c>
      <c r="J126" s="123">
        <v>0</v>
      </c>
    </row>
    <row r="127" spans="1:10" ht="25.5" x14ac:dyDescent="0.25">
      <c r="A127" s="14"/>
      <c r="B127" s="14"/>
      <c r="C127" s="14">
        <v>451</v>
      </c>
      <c r="D127" s="14"/>
      <c r="E127" s="15" t="s">
        <v>255</v>
      </c>
      <c r="F127" s="34">
        <v>0</v>
      </c>
      <c r="G127" s="46">
        <v>0</v>
      </c>
      <c r="H127" s="34">
        <v>0</v>
      </c>
      <c r="I127" s="123">
        <v>0</v>
      </c>
      <c r="J127" s="123">
        <v>0</v>
      </c>
    </row>
    <row r="128" spans="1:10" ht="25.5" x14ac:dyDescent="0.25">
      <c r="A128" s="9">
        <v>5</v>
      </c>
      <c r="B128" s="9"/>
      <c r="C128" s="9"/>
      <c r="D128" s="9"/>
      <c r="E128" s="22" t="s">
        <v>174</v>
      </c>
      <c r="F128" s="46">
        <v>5.19</v>
      </c>
      <c r="G128" s="34">
        <v>0</v>
      </c>
      <c r="H128" s="46">
        <v>0</v>
      </c>
      <c r="I128" s="123">
        <f t="shared" ref="I128:I131" si="4">AVERAGE(H128/F128)</f>
        <v>0</v>
      </c>
      <c r="J128" s="123">
        <v>0</v>
      </c>
    </row>
    <row r="129" spans="1:10" ht="38.25" x14ac:dyDescent="0.25">
      <c r="A129" s="9"/>
      <c r="B129" s="9">
        <v>54</v>
      </c>
      <c r="C129" s="9"/>
      <c r="D129" s="9"/>
      <c r="E129" s="22" t="s">
        <v>175</v>
      </c>
      <c r="F129" s="46">
        <v>5.19</v>
      </c>
      <c r="G129" s="46">
        <v>0</v>
      </c>
      <c r="H129" s="46">
        <v>0</v>
      </c>
      <c r="I129" s="123">
        <f t="shared" si="4"/>
        <v>0</v>
      </c>
      <c r="J129" s="123">
        <v>0</v>
      </c>
    </row>
    <row r="130" spans="1:10" ht="25.5" x14ac:dyDescent="0.25">
      <c r="A130" s="9"/>
      <c r="B130" s="9"/>
      <c r="C130" s="14">
        <v>545</v>
      </c>
      <c r="D130" s="9"/>
      <c r="E130" s="23" t="s">
        <v>256</v>
      </c>
      <c r="F130" s="34">
        <v>5.19</v>
      </c>
      <c r="G130" s="46">
        <v>0</v>
      </c>
      <c r="H130" s="34">
        <v>0</v>
      </c>
      <c r="I130" s="123">
        <f t="shared" si="4"/>
        <v>0</v>
      </c>
      <c r="J130" s="123">
        <v>0</v>
      </c>
    </row>
    <row r="131" spans="1:10" ht="38.25" x14ac:dyDescent="0.25">
      <c r="A131" s="9"/>
      <c r="B131" s="9"/>
      <c r="C131" s="14"/>
      <c r="D131" s="14">
        <v>5453</v>
      </c>
      <c r="E131" s="23" t="s">
        <v>257</v>
      </c>
      <c r="F131" s="34">
        <v>5.19</v>
      </c>
      <c r="G131" s="34">
        <v>0</v>
      </c>
      <c r="H131" s="34">
        <v>0</v>
      </c>
      <c r="I131" s="123">
        <f t="shared" si="4"/>
        <v>0</v>
      </c>
      <c r="J131" s="123">
        <v>0</v>
      </c>
    </row>
    <row r="132" spans="1:10" x14ac:dyDescent="0.25">
      <c r="A132" s="260"/>
      <c r="B132" s="261"/>
      <c r="C132" s="261"/>
      <c r="D132" s="262"/>
      <c r="E132" s="23"/>
      <c r="F132" s="46"/>
      <c r="G132" s="34"/>
      <c r="H132" s="46"/>
      <c r="I132" s="46"/>
      <c r="J132" s="46"/>
    </row>
    <row r="133" spans="1:10" x14ac:dyDescent="0.25">
      <c r="A133" s="113"/>
      <c r="B133" s="113"/>
      <c r="C133" s="113"/>
      <c r="D133" s="113"/>
      <c r="E133" s="113"/>
      <c r="F133" s="113"/>
      <c r="G133" s="217"/>
      <c r="H133" s="113"/>
      <c r="I133" s="113"/>
      <c r="J133" s="113"/>
    </row>
    <row r="134" spans="1:10" x14ac:dyDescent="0.25">
      <c r="A134" s="113"/>
      <c r="B134" s="113"/>
      <c r="C134" s="113"/>
      <c r="D134" s="113"/>
      <c r="E134" s="113"/>
      <c r="F134" s="113"/>
      <c r="G134" s="218"/>
      <c r="H134" s="113"/>
      <c r="I134" s="113"/>
      <c r="J134" s="113"/>
    </row>
    <row r="135" spans="1:10" x14ac:dyDescent="0.25">
      <c r="A135" s="113"/>
      <c r="B135" s="113"/>
      <c r="C135" s="113"/>
      <c r="D135" s="113"/>
      <c r="E135" s="113"/>
      <c r="F135" s="113"/>
      <c r="G135" s="217"/>
      <c r="H135" s="113"/>
      <c r="I135" s="113"/>
      <c r="J135" s="113"/>
    </row>
  </sheetData>
  <mergeCells count="8">
    <mergeCell ref="B1:J1"/>
    <mergeCell ref="A132:D132"/>
    <mergeCell ref="A3:J3"/>
    <mergeCell ref="A5:J5"/>
    <mergeCell ref="B6:J6"/>
    <mergeCell ref="A7:J7"/>
    <mergeCell ref="A56:J56"/>
    <mergeCell ref="B4:J4"/>
  </mergeCells>
  <pageMargins left="0.7" right="0.7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4"/>
  <sheetViews>
    <sheetView workbookViewId="0">
      <selection sqref="A1:J1"/>
    </sheetView>
  </sheetViews>
  <sheetFormatPr defaultRowHeight="15" x14ac:dyDescent="0.25"/>
  <cols>
    <col min="1" max="1" width="9.28515625" customWidth="1"/>
    <col min="2" max="2" width="10.140625" customWidth="1"/>
    <col min="3" max="3" width="7.28515625" bestFit="1" customWidth="1"/>
    <col min="4" max="4" width="29.85546875" customWidth="1"/>
    <col min="5" max="5" width="19.28515625" customWidth="1"/>
    <col min="6" max="8" width="14.5703125" customWidth="1"/>
    <col min="9" max="9" width="13.140625" customWidth="1"/>
  </cols>
  <sheetData>
    <row r="1" spans="1:10" ht="42" customHeight="1" x14ac:dyDescent="0.25">
      <c r="A1" s="242" t="s">
        <v>347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ht="18" customHeight="1" x14ac:dyDescent="0.25">
      <c r="A2" s="4"/>
      <c r="B2" s="4"/>
      <c r="C2" s="4"/>
      <c r="D2" s="4"/>
      <c r="E2" s="4"/>
      <c r="F2" s="4"/>
      <c r="G2" s="122"/>
      <c r="H2" s="129"/>
      <c r="I2" s="4"/>
    </row>
    <row r="3" spans="1:10" ht="15.75" x14ac:dyDescent="0.25">
      <c r="A3" s="242" t="s">
        <v>23</v>
      </c>
      <c r="B3" s="242"/>
      <c r="C3" s="242"/>
      <c r="D3" s="242"/>
      <c r="E3" s="242"/>
      <c r="F3" s="255"/>
      <c r="G3" s="255"/>
      <c r="H3" s="255"/>
      <c r="I3" s="255"/>
    </row>
    <row r="4" spans="1:10" ht="18" x14ac:dyDescent="0.25">
      <c r="A4" s="4"/>
      <c r="B4" s="4"/>
      <c r="C4" s="4"/>
      <c r="D4" s="4"/>
      <c r="E4" s="4"/>
      <c r="F4" s="5"/>
      <c r="G4" s="5"/>
      <c r="H4" s="5"/>
      <c r="I4" s="5"/>
    </row>
    <row r="5" spans="1:10" ht="18" customHeight="1" x14ac:dyDescent="0.25">
      <c r="A5" s="242" t="s">
        <v>7</v>
      </c>
      <c r="B5" s="243"/>
      <c r="C5" s="243"/>
      <c r="D5" s="243"/>
      <c r="E5" s="243"/>
      <c r="F5" s="243"/>
      <c r="G5" s="243"/>
      <c r="H5" s="243"/>
      <c r="I5" s="243"/>
    </row>
    <row r="6" spans="1:10" ht="18" x14ac:dyDescent="0.25">
      <c r="A6" s="4"/>
      <c r="B6" s="4"/>
      <c r="C6" s="4"/>
      <c r="D6" s="4"/>
      <c r="E6" s="4"/>
      <c r="F6" s="5"/>
      <c r="G6" s="5"/>
      <c r="H6" s="5"/>
      <c r="I6" s="5"/>
    </row>
    <row r="7" spans="1:10" ht="15.75" x14ac:dyDescent="0.25">
      <c r="A7" s="242" t="s">
        <v>176</v>
      </c>
      <c r="B7" s="264"/>
      <c r="C7" s="264"/>
      <c r="D7" s="264"/>
      <c r="E7" s="264"/>
      <c r="F7" s="264"/>
      <c r="G7" s="264"/>
      <c r="H7" s="264"/>
      <c r="I7" s="264"/>
    </row>
    <row r="8" spans="1:10" ht="18" x14ac:dyDescent="0.25">
      <c r="A8" s="4"/>
      <c r="B8" s="4"/>
      <c r="C8" s="4"/>
      <c r="D8" s="4"/>
      <c r="E8" s="4"/>
      <c r="F8" s="5"/>
      <c r="G8" s="5"/>
      <c r="H8" s="5"/>
      <c r="I8" s="5"/>
    </row>
    <row r="9" spans="1:10" ht="39" customHeight="1" x14ac:dyDescent="0.25">
      <c r="A9" s="18" t="s">
        <v>8</v>
      </c>
      <c r="B9" s="17" t="s">
        <v>9</v>
      </c>
      <c r="C9" s="17" t="s">
        <v>10</v>
      </c>
      <c r="D9" s="17" t="s">
        <v>6</v>
      </c>
      <c r="E9" s="18" t="s">
        <v>267</v>
      </c>
      <c r="F9" s="105" t="s">
        <v>274</v>
      </c>
      <c r="G9" s="18" t="s">
        <v>273</v>
      </c>
      <c r="H9" s="18" t="s">
        <v>266</v>
      </c>
      <c r="I9" s="18" t="s">
        <v>266</v>
      </c>
    </row>
    <row r="10" spans="1:10" ht="15.75" x14ac:dyDescent="0.25">
      <c r="A10" s="3"/>
      <c r="B10" s="115"/>
      <c r="C10" s="115"/>
      <c r="D10" s="115"/>
      <c r="E10" s="116"/>
      <c r="F10" s="221"/>
      <c r="G10" s="116"/>
      <c r="H10" s="219"/>
      <c r="I10" s="219"/>
    </row>
    <row r="11" spans="1:10" ht="27" customHeight="1" x14ac:dyDescent="0.25">
      <c r="A11" s="47">
        <v>6</v>
      </c>
      <c r="B11" s="47"/>
      <c r="C11" s="47"/>
      <c r="D11" s="9" t="s">
        <v>11</v>
      </c>
      <c r="E11" s="46">
        <v>971040.79</v>
      </c>
      <c r="F11" s="46">
        <v>2609048.52</v>
      </c>
      <c r="G11" s="46">
        <v>1030961.03</v>
      </c>
      <c r="H11" s="219">
        <f t="shared" ref="H11:H45" si="0">AVERAGE(G11/E11)</f>
        <v>1.0617072327105848</v>
      </c>
      <c r="I11" s="219">
        <f t="shared" ref="I11:I45" si="1">AVERAGE(G11/F11)</f>
        <v>0.39514827803968938</v>
      </c>
    </row>
    <row r="12" spans="1:10" ht="38.25" x14ac:dyDescent="0.25">
      <c r="A12" s="47"/>
      <c r="B12" s="47">
        <v>63</v>
      </c>
      <c r="C12" s="47"/>
      <c r="D12" s="9" t="s">
        <v>32</v>
      </c>
      <c r="E12" s="46">
        <v>756226.81</v>
      </c>
      <c r="F12" s="46">
        <v>2144617.5</v>
      </c>
      <c r="G12" s="46">
        <v>825249.84</v>
      </c>
      <c r="H12" s="219">
        <f t="shared" si="0"/>
        <v>1.0912729211491456</v>
      </c>
      <c r="I12" s="219">
        <f t="shared" si="1"/>
        <v>0.38480047840698867</v>
      </c>
    </row>
    <row r="13" spans="1:10" ht="18.75" x14ac:dyDescent="0.25">
      <c r="A13" s="49"/>
      <c r="B13" s="49"/>
      <c r="C13" s="50">
        <v>501</v>
      </c>
      <c r="D13" s="11" t="s">
        <v>203</v>
      </c>
      <c r="E13" s="34">
        <v>748957.13</v>
      </c>
      <c r="F13" s="34">
        <v>2125650</v>
      </c>
      <c r="G13" s="34">
        <v>816746.84</v>
      </c>
      <c r="H13" s="219">
        <f t="shared" si="0"/>
        <v>1.0905121365224202</v>
      </c>
      <c r="I13" s="219">
        <f t="shared" si="1"/>
        <v>0.38423392374097332</v>
      </c>
    </row>
    <row r="14" spans="1:10" ht="18.75" x14ac:dyDescent="0.25">
      <c r="A14" s="49"/>
      <c r="B14" s="49"/>
      <c r="C14" s="50">
        <v>501</v>
      </c>
      <c r="D14" s="11" t="s">
        <v>34</v>
      </c>
      <c r="E14" s="34">
        <v>0</v>
      </c>
      <c r="F14" s="34">
        <v>2425</v>
      </c>
      <c r="G14" s="34">
        <v>2425</v>
      </c>
      <c r="H14" s="219">
        <v>0</v>
      </c>
      <c r="I14" s="219">
        <f t="shared" si="1"/>
        <v>1</v>
      </c>
    </row>
    <row r="15" spans="1:10" ht="18.75" x14ac:dyDescent="0.25">
      <c r="A15" s="49"/>
      <c r="B15" s="51"/>
      <c r="C15" s="50">
        <v>54</v>
      </c>
      <c r="D15" s="11" t="s">
        <v>38</v>
      </c>
      <c r="E15" s="34">
        <v>7269.68</v>
      </c>
      <c r="F15" s="34">
        <v>16542.5</v>
      </c>
      <c r="G15" s="34">
        <v>6078</v>
      </c>
      <c r="H15" s="219">
        <f t="shared" si="0"/>
        <v>0.83607531555721848</v>
      </c>
      <c r="I15" s="219">
        <f t="shared" si="1"/>
        <v>0.36741725857639412</v>
      </c>
    </row>
    <row r="16" spans="1:10" ht="18.75" x14ac:dyDescent="0.25">
      <c r="A16" s="49"/>
      <c r="B16" s="51">
        <v>64</v>
      </c>
      <c r="C16" s="99"/>
      <c r="D16" s="108" t="s">
        <v>37</v>
      </c>
      <c r="E16" s="46">
        <v>24.64</v>
      </c>
      <c r="F16" s="46">
        <v>50</v>
      </c>
      <c r="G16" s="46">
        <v>7.87</v>
      </c>
      <c r="H16" s="219">
        <f t="shared" si="0"/>
        <v>0.31939935064935066</v>
      </c>
      <c r="I16" s="219">
        <f t="shared" si="1"/>
        <v>0.15740000000000001</v>
      </c>
    </row>
    <row r="17" spans="1:10" ht="18.75" x14ac:dyDescent="0.25">
      <c r="A17" s="49"/>
      <c r="B17" s="51"/>
      <c r="C17" s="50">
        <v>412</v>
      </c>
      <c r="D17" s="15" t="s">
        <v>39</v>
      </c>
      <c r="E17" s="34">
        <v>24.64</v>
      </c>
      <c r="F17" s="34">
        <v>50</v>
      </c>
      <c r="G17" s="34">
        <v>7.87</v>
      </c>
      <c r="H17" s="219">
        <f t="shared" si="0"/>
        <v>0.31939935064935066</v>
      </c>
      <c r="I17" s="219">
        <f t="shared" si="1"/>
        <v>0.15740000000000001</v>
      </c>
    </row>
    <row r="18" spans="1:10" ht="38.25" x14ac:dyDescent="0.25">
      <c r="A18" s="49"/>
      <c r="B18" s="51">
        <v>65</v>
      </c>
      <c r="C18" s="99"/>
      <c r="D18" s="223" t="s">
        <v>40</v>
      </c>
      <c r="E18" s="46">
        <v>16750.41</v>
      </c>
      <c r="F18" s="46">
        <v>33932.720000000001</v>
      </c>
      <c r="G18" s="46">
        <v>16763.82</v>
      </c>
      <c r="H18" s="219">
        <f t="shared" si="0"/>
        <v>1.0008005774187019</v>
      </c>
      <c r="I18" s="219">
        <f t="shared" si="1"/>
        <v>0.49403112983574554</v>
      </c>
    </row>
    <row r="19" spans="1:10" ht="18.75" x14ac:dyDescent="0.25">
      <c r="A19" s="49"/>
      <c r="B19" s="51"/>
      <c r="C19" s="50">
        <v>412</v>
      </c>
      <c r="D19" s="15" t="s">
        <v>39</v>
      </c>
      <c r="E19" s="34">
        <v>16750.41</v>
      </c>
      <c r="F19" s="34">
        <v>33932.720000000001</v>
      </c>
      <c r="G19" s="34">
        <v>16763.82</v>
      </c>
      <c r="H19" s="219">
        <f t="shared" si="0"/>
        <v>1.0008005774187019</v>
      </c>
      <c r="I19" s="219">
        <f t="shared" si="1"/>
        <v>0.49403112983574554</v>
      </c>
    </row>
    <row r="20" spans="1:10" ht="51" x14ac:dyDescent="0.25">
      <c r="A20" s="51"/>
      <c r="B20" s="51">
        <v>66</v>
      </c>
      <c r="C20" s="99"/>
      <c r="D20" s="223" t="s">
        <v>41</v>
      </c>
      <c r="E20" s="111">
        <v>34685.06</v>
      </c>
      <c r="F20" s="111">
        <v>74191.5</v>
      </c>
      <c r="G20" s="111">
        <v>46650.8</v>
      </c>
      <c r="H20" s="219">
        <f>AVERAGE(G20/E20)</f>
        <v>1.3449825371500008</v>
      </c>
      <c r="I20" s="219">
        <f t="shared" si="1"/>
        <v>0.6287890122183809</v>
      </c>
    </row>
    <row r="21" spans="1:10" ht="18.75" x14ac:dyDescent="0.25">
      <c r="A21" s="49"/>
      <c r="B21" s="51"/>
      <c r="C21" s="50">
        <v>31</v>
      </c>
      <c r="D21" s="11" t="s">
        <v>29</v>
      </c>
      <c r="E21" s="34">
        <v>33548.81</v>
      </c>
      <c r="F21" s="34">
        <v>73191.5</v>
      </c>
      <c r="G21" s="34">
        <v>46450.8</v>
      </c>
      <c r="H21" s="219">
        <f t="shared" si="0"/>
        <v>1.3845737002296059</v>
      </c>
      <c r="I21" s="219">
        <f t="shared" si="1"/>
        <v>0.63464746589426368</v>
      </c>
    </row>
    <row r="22" spans="1:10" ht="18.75" x14ac:dyDescent="0.25">
      <c r="A22" s="49"/>
      <c r="B22" s="51"/>
      <c r="C22" s="50">
        <v>61</v>
      </c>
      <c r="D22" s="11" t="s">
        <v>42</v>
      </c>
      <c r="E22" s="34">
        <v>0</v>
      </c>
      <c r="F22" s="34">
        <v>1000</v>
      </c>
      <c r="G22" s="34">
        <v>200</v>
      </c>
      <c r="H22" s="219">
        <v>0</v>
      </c>
      <c r="I22" s="219">
        <f t="shared" si="1"/>
        <v>0.2</v>
      </c>
    </row>
    <row r="23" spans="1:10" ht="18.75" x14ac:dyDescent="0.25">
      <c r="A23" s="49"/>
      <c r="B23" s="51"/>
      <c r="C23" s="50">
        <v>63</v>
      </c>
      <c r="D23" s="11" t="s">
        <v>140</v>
      </c>
      <c r="E23" s="34">
        <v>1136.25</v>
      </c>
      <c r="F23" s="34">
        <v>0</v>
      </c>
      <c r="G23" s="34">
        <v>0</v>
      </c>
      <c r="H23" s="219">
        <f t="shared" si="0"/>
        <v>0</v>
      </c>
      <c r="I23" s="219">
        <v>0</v>
      </c>
    </row>
    <row r="24" spans="1:10" ht="38.25" x14ac:dyDescent="0.25">
      <c r="A24" s="51"/>
      <c r="B24" s="51">
        <v>67</v>
      </c>
      <c r="C24" s="99"/>
      <c r="D24" s="9" t="s">
        <v>33</v>
      </c>
      <c r="E24" s="46">
        <v>163353.87</v>
      </c>
      <c r="F24" s="46">
        <v>356256.8</v>
      </c>
      <c r="G24" s="46">
        <v>142288.70000000001</v>
      </c>
      <c r="H24" s="219">
        <f t="shared" si="0"/>
        <v>0.87104578544726252</v>
      </c>
      <c r="I24" s="219">
        <f t="shared" si="1"/>
        <v>0.3993992535721424</v>
      </c>
    </row>
    <row r="25" spans="1:10" ht="18.75" x14ac:dyDescent="0.25">
      <c r="A25" s="49"/>
      <c r="B25" s="49"/>
      <c r="C25" s="50">
        <v>12</v>
      </c>
      <c r="D25" s="15" t="s">
        <v>44</v>
      </c>
      <c r="E25" s="34">
        <v>93058.57</v>
      </c>
      <c r="F25" s="34">
        <v>153907.85</v>
      </c>
      <c r="G25" s="34">
        <v>85911.01</v>
      </c>
      <c r="H25" s="219">
        <f t="shared" si="0"/>
        <v>0.92319288809187583</v>
      </c>
      <c r="I25" s="219">
        <f t="shared" si="1"/>
        <v>0.55819771376183858</v>
      </c>
      <c r="J25" s="33"/>
    </row>
    <row r="26" spans="1:10" ht="18.75" x14ac:dyDescent="0.25">
      <c r="A26" s="49"/>
      <c r="B26" s="49"/>
      <c r="C26" s="50">
        <v>51</v>
      </c>
      <c r="D26" s="15" t="s">
        <v>49</v>
      </c>
      <c r="E26" s="34">
        <v>70188.84</v>
      </c>
      <c r="F26" s="34">
        <v>175000</v>
      </c>
      <c r="G26" s="34">
        <v>46278.32</v>
      </c>
      <c r="H26" s="219">
        <f t="shared" si="0"/>
        <v>0.65934014581235423</v>
      </c>
      <c r="I26" s="219">
        <f t="shared" si="1"/>
        <v>0.26444754285714284</v>
      </c>
      <c r="J26" s="33"/>
    </row>
    <row r="27" spans="1:10" ht="18.75" x14ac:dyDescent="0.25">
      <c r="A27" s="49"/>
      <c r="B27" s="49"/>
      <c r="C27" s="50">
        <v>17</v>
      </c>
      <c r="D27" s="15" t="s">
        <v>45</v>
      </c>
      <c r="E27" s="34">
        <v>0</v>
      </c>
      <c r="F27" s="34">
        <v>16119.45</v>
      </c>
      <c r="G27" s="34">
        <v>7748</v>
      </c>
      <c r="H27" s="219">
        <v>0</v>
      </c>
      <c r="I27" s="219">
        <f t="shared" si="1"/>
        <v>0.4806615610334099</v>
      </c>
      <c r="J27" s="33"/>
    </row>
    <row r="28" spans="1:10" ht="18.75" x14ac:dyDescent="0.25">
      <c r="A28" s="49"/>
      <c r="B28" s="49"/>
      <c r="C28" s="50">
        <v>11</v>
      </c>
      <c r="D28" s="15" t="s">
        <v>172</v>
      </c>
      <c r="E28" s="34">
        <v>106.46</v>
      </c>
      <c r="F28" s="34">
        <v>11229.5</v>
      </c>
      <c r="G28" s="34">
        <v>2351.37</v>
      </c>
      <c r="H28" s="219">
        <f t="shared" si="0"/>
        <v>22.086887093744128</v>
      </c>
      <c r="I28" s="219">
        <f t="shared" si="1"/>
        <v>0.20939222583374148</v>
      </c>
      <c r="J28" s="33"/>
    </row>
    <row r="29" spans="1:10" ht="25.5" x14ac:dyDescent="0.25">
      <c r="A29" s="51"/>
      <c r="B29" s="51">
        <v>68</v>
      </c>
      <c r="C29" s="99"/>
      <c r="D29" s="118" t="s">
        <v>200</v>
      </c>
      <c r="E29" s="46">
        <v>0</v>
      </c>
      <c r="F29" s="46">
        <v>0</v>
      </c>
      <c r="G29" s="46">
        <v>0</v>
      </c>
      <c r="H29" s="219">
        <v>0</v>
      </c>
      <c r="I29" s="219">
        <v>0</v>
      </c>
      <c r="J29" s="33"/>
    </row>
    <row r="30" spans="1:10" ht="18.75" x14ac:dyDescent="0.25">
      <c r="A30" s="49"/>
      <c r="B30" s="49"/>
      <c r="C30" s="50">
        <v>31</v>
      </c>
      <c r="D30" s="15" t="s">
        <v>29</v>
      </c>
      <c r="E30" s="34">
        <v>0</v>
      </c>
      <c r="F30" s="34">
        <v>0</v>
      </c>
      <c r="G30" s="34">
        <v>0</v>
      </c>
      <c r="H30" s="219">
        <v>0</v>
      </c>
      <c r="I30" s="219">
        <v>0</v>
      </c>
      <c r="J30" s="33"/>
    </row>
    <row r="31" spans="1:10" ht="25.5" x14ac:dyDescent="0.25">
      <c r="A31" s="51">
        <v>7</v>
      </c>
      <c r="B31" s="49"/>
      <c r="C31" s="50"/>
      <c r="D31" s="22" t="s">
        <v>328</v>
      </c>
      <c r="E31" s="46">
        <v>0</v>
      </c>
      <c r="F31" s="46">
        <v>1000</v>
      </c>
      <c r="G31" s="46">
        <v>1010</v>
      </c>
      <c r="H31" s="219">
        <v>0</v>
      </c>
      <c r="I31" s="219">
        <f t="shared" si="1"/>
        <v>1.01</v>
      </c>
      <c r="J31" s="33"/>
    </row>
    <row r="32" spans="1:10" ht="25.5" x14ac:dyDescent="0.25">
      <c r="A32" s="49"/>
      <c r="B32" s="51">
        <v>72</v>
      </c>
      <c r="C32" s="50"/>
      <c r="D32" s="23" t="s">
        <v>329</v>
      </c>
      <c r="E32" s="34">
        <v>0</v>
      </c>
      <c r="F32" s="34">
        <v>1000</v>
      </c>
      <c r="G32" s="34">
        <v>1010</v>
      </c>
      <c r="H32" s="219">
        <v>0</v>
      </c>
      <c r="I32" s="219">
        <f t="shared" si="1"/>
        <v>1.01</v>
      </c>
      <c r="J32" s="33"/>
    </row>
    <row r="33" spans="1:10" ht="18.75" x14ac:dyDescent="0.25">
      <c r="A33" s="49"/>
      <c r="B33" s="49"/>
      <c r="C33" s="50">
        <v>72</v>
      </c>
      <c r="D33" s="23" t="s">
        <v>330</v>
      </c>
      <c r="E33" s="34">
        <v>0</v>
      </c>
      <c r="F33" s="34">
        <v>1000</v>
      </c>
      <c r="G33" s="34">
        <v>1010</v>
      </c>
      <c r="H33" s="219">
        <v>0</v>
      </c>
      <c r="I33" s="219">
        <f t="shared" si="1"/>
        <v>1.01</v>
      </c>
      <c r="J33" s="33"/>
    </row>
    <row r="34" spans="1:10" ht="18" x14ac:dyDescent="0.25">
      <c r="A34" s="52">
        <v>8</v>
      </c>
      <c r="B34" s="53">
        <v>31</v>
      </c>
      <c r="C34" s="53"/>
      <c r="D34" s="22" t="s">
        <v>173</v>
      </c>
      <c r="E34" s="46">
        <v>0</v>
      </c>
      <c r="F34" s="60">
        <v>0</v>
      </c>
      <c r="G34" s="46">
        <v>0</v>
      </c>
      <c r="H34" s="219">
        <v>0</v>
      </c>
      <c r="I34" s="219">
        <v>0</v>
      </c>
    </row>
    <row r="35" spans="1:10" ht="18" x14ac:dyDescent="0.25">
      <c r="A35" s="52">
        <v>9</v>
      </c>
      <c r="B35" s="54"/>
      <c r="C35" s="53"/>
      <c r="D35" s="23" t="s">
        <v>155</v>
      </c>
      <c r="E35" s="46">
        <v>21516.38</v>
      </c>
      <c r="F35" s="46">
        <v>27010.49</v>
      </c>
      <c r="G35" s="46">
        <v>26995.14</v>
      </c>
      <c r="H35" s="219">
        <f t="shared" si="0"/>
        <v>1.2546320524177392</v>
      </c>
      <c r="I35" s="219">
        <f t="shared" si="1"/>
        <v>0.99943170227567135</v>
      </c>
    </row>
    <row r="36" spans="1:10" ht="18" x14ac:dyDescent="0.25">
      <c r="A36" s="52"/>
      <c r="B36" s="54">
        <v>92</v>
      </c>
      <c r="C36" s="53"/>
      <c r="D36" s="23" t="s">
        <v>331</v>
      </c>
      <c r="E36" s="34">
        <v>10801.56</v>
      </c>
      <c r="F36" s="34">
        <v>12779.1</v>
      </c>
      <c r="G36" s="34">
        <v>12779.1</v>
      </c>
      <c r="H36" s="219">
        <f t="shared" si="0"/>
        <v>1.1830791107951075</v>
      </c>
      <c r="I36" s="219">
        <f t="shared" si="1"/>
        <v>1</v>
      </c>
    </row>
    <row r="37" spans="1:10" ht="18" x14ac:dyDescent="0.25">
      <c r="A37" s="52"/>
      <c r="B37" s="54"/>
      <c r="C37" s="54">
        <v>31</v>
      </c>
      <c r="D37" s="11" t="s">
        <v>29</v>
      </c>
      <c r="E37" s="34">
        <v>10801.56</v>
      </c>
      <c r="F37" s="34">
        <v>12779.1</v>
      </c>
      <c r="G37" s="34">
        <v>12779.1</v>
      </c>
      <c r="H37" s="219">
        <f t="shared" si="0"/>
        <v>1.1830791107951075</v>
      </c>
      <c r="I37" s="219">
        <f t="shared" si="1"/>
        <v>1</v>
      </c>
    </row>
    <row r="38" spans="1:10" ht="18" x14ac:dyDescent="0.25">
      <c r="A38" s="52"/>
      <c r="B38" s="54">
        <v>94</v>
      </c>
      <c r="C38" s="54"/>
      <c r="D38" s="15" t="s">
        <v>332</v>
      </c>
      <c r="E38" s="46">
        <v>7281.77</v>
      </c>
      <c r="F38" s="46">
        <v>4767.18</v>
      </c>
      <c r="G38" s="46">
        <v>4751.83</v>
      </c>
      <c r="H38" s="219">
        <f t="shared" si="0"/>
        <v>0.65256524169261043</v>
      </c>
      <c r="I38" s="219">
        <f t="shared" si="1"/>
        <v>0.99678006704173105</v>
      </c>
    </row>
    <row r="39" spans="1:10" ht="18" x14ac:dyDescent="0.25">
      <c r="A39" s="52"/>
      <c r="B39" s="54"/>
      <c r="C39" s="54">
        <v>501</v>
      </c>
      <c r="D39" s="11" t="s">
        <v>34</v>
      </c>
      <c r="E39" s="34">
        <v>7281.77</v>
      </c>
      <c r="F39" s="34">
        <v>4767.18</v>
      </c>
      <c r="G39" s="34">
        <v>4751.83</v>
      </c>
      <c r="H39" s="219">
        <f t="shared" si="0"/>
        <v>0.65256524169261043</v>
      </c>
      <c r="I39" s="219">
        <f t="shared" si="1"/>
        <v>0.99678006704173105</v>
      </c>
    </row>
    <row r="40" spans="1:10" ht="18" x14ac:dyDescent="0.25">
      <c r="A40" s="52"/>
      <c r="B40" s="54">
        <v>95</v>
      </c>
      <c r="C40" s="54"/>
      <c r="D40" s="11" t="s">
        <v>333</v>
      </c>
      <c r="E40" s="46">
        <v>3433.05</v>
      </c>
      <c r="F40" s="46">
        <v>9464.2099999999991</v>
      </c>
      <c r="G40" s="46">
        <v>9464.2099999999991</v>
      </c>
      <c r="H40" s="219">
        <f t="shared" si="0"/>
        <v>2.7567935217954878</v>
      </c>
      <c r="I40" s="219">
        <f t="shared" si="1"/>
        <v>1</v>
      </c>
    </row>
    <row r="41" spans="1:10" ht="18" x14ac:dyDescent="0.25">
      <c r="A41" s="52"/>
      <c r="B41" s="54"/>
      <c r="C41" s="54">
        <v>412</v>
      </c>
      <c r="D41" s="15" t="s">
        <v>39</v>
      </c>
      <c r="E41" s="34">
        <v>3433.05</v>
      </c>
      <c r="F41" s="34">
        <v>9464.2099999999991</v>
      </c>
      <c r="G41" s="34">
        <v>9464.2099999999991</v>
      </c>
      <c r="H41" s="219">
        <f t="shared" si="0"/>
        <v>2.7567935217954878</v>
      </c>
      <c r="I41" s="219">
        <f t="shared" si="1"/>
        <v>1</v>
      </c>
    </row>
    <row r="42" spans="1:10" ht="18" x14ac:dyDescent="0.25">
      <c r="A42" s="52"/>
      <c r="B42" s="54"/>
      <c r="C42" s="54">
        <v>54</v>
      </c>
      <c r="D42" s="11" t="s">
        <v>38</v>
      </c>
      <c r="E42" s="34">
        <v>0</v>
      </c>
      <c r="F42" s="34">
        <v>0</v>
      </c>
      <c r="G42" s="34">
        <v>0</v>
      </c>
      <c r="H42" s="219">
        <v>0</v>
      </c>
      <c r="I42" s="219">
        <v>0</v>
      </c>
    </row>
    <row r="43" spans="1:10" ht="18" x14ac:dyDescent="0.25">
      <c r="A43" s="52"/>
      <c r="B43" s="54"/>
      <c r="C43" s="54">
        <v>11</v>
      </c>
      <c r="D43" s="23" t="s">
        <v>172</v>
      </c>
      <c r="E43" s="34">
        <v>0</v>
      </c>
      <c r="F43" s="34"/>
      <c r="G43" s="34">
        <v>0</v>
      </c>
      <c r="H43" s="219">
        <v>0</v>
      </c>
      <c r="I43" s="219">
        <v>0</v>
      </c>
    </row>
    <row r="44" spans="1:10" ht="18" x14ac:dyDescent="0.25">
      <c r="A44" s="52"/>
      <c r="B44" s="54">
        <v>96</v>
      </c>
      <c r="C44" s="54"/>
      <c r="D44" s="23" t="s">
        <v>334</v>
      </c>
      <c r="E44" s="34">
        <v>0</v>
      </c>
      <c r="F44" s="34">
        <v>0</v>
      </c>
      <c r="G44" s="34">
        <v>0</v>
      </c>
      <c r="H44" s="219">
        <v>0</v>
      </c>
      <c r="I44" s="219">
        <v>0</v>
      </c>
    </row>
    <row r="45" spans="1:10" ht="18" x14ac:dyDescent="0.25">
      <c r="A45" s="48"/>
      <c r="B45" s="48"/>
      <c r="C45" s="48"/>
      <c r="D45" s="98" t="s">
        <v>335</v>
      </c>
      <c r="E45" s="101">
        <v>992557.17</v>
      </c>
      <c r="F45" s="46">
        <v>2637059.0099999998</v>
      </c>
      <c r="G45" s="46">
        <v>1058966.17</v>
      </c>
      <c r="H45" s="219">
        <f t="shared" si="0"/>
        <v>1.0669069772575417</v>
      </c>
      <c r="I45" s="219">
        <f t="shared" si="1"/>
        <v>0.40157090379255489</v>
      </c>
    </row>
    <row r="46" spans="1:10" ht="18.75" x14ac:dyDescent="0.3">
      <c r="A46" s="55"/>
      <c r="B46" s="55"/>
      <c r="C46" s="55"/>
      <c r="D46" s="55"/>
      <c r="E46" s="220"/>
      <c r="F46" s="55"/>
      <c r="G46" s="55"/>
      <c r="H46" s="55"/>
      <c r="I46" s="55"/>
    </row>
    <row r="47" spans="1:10" ht="18.75" x14ac:dyDescent="0.25">
      <c r="A47" s="267" t="s">
        <v>177</v>
      </c>
      <c r="B47" s="268"/>
      <c r="C47" s="268"/>
      <c r="D47" s="268"/>
      <c r="E47" s="268"/>
      <c r="F47" s="268"/>
      <c r="G47" s="268"/>
      <c r="H47" s="268"/>
      <c r="I47" s="268"/>
    </row>
    <row r="48" spans="1:10" ht="18" x14ac:dyDescent="0.25">
      <c r="A48" s="58"/>
      <c r="B48" s="58"/>
      <c r="C48" s="58"/>
      <c r="D48" s="58"/>
      <c r="E48" s="58"/>
      <c r="F48" s="56"/>
      <c r="G48" s="56"/>
      <c r="H48" s="56"/>
      <c r="I48" s="56"/>
    </row>
    <row r="49" spans="1:9" ht="36" x14ac:dyDescent="0.25">
      <c r="A49" s="89" t="s">
        <v>8</v>
      </c>
      <c r="B49" s="88" t="s">
        <v>9</v>
      </c>
      <c r="C49" s="88" t="s">
        <v>10</v>
      </c>
      <c r="D49" s="57" t="s">
        <v>13</v>
      </c>
      <c r="E49" s="18" t="s">
        <v>267</v>
      </c>
      <c r="F49" s="105" t="s">
        <v>274</v>
      </c>
      <c r="G49" s="18" t="s">
        <v>273</v>
      </c>
      <c r="H49" s="18" t="s">
        <v>266</v>
      </c>
      <c r="I49" s="18" t="s">
        <v>266</v>
      </c>
    </row>
    <row r="50" spans="1:9" ht="20.25" customHeight="1" x14ac:dyDescent="0.25">
      <c r="A50" s="47">
        <v>3</v>
      </c>
      <c r="B50" s="47"/>
      <c r="C50" s="47"/>
      <c r="D50" s="9" t="s">
        <v>14</v>
      </c>
      <c r="E50" s="46">
        <v>1005209.45</v>
      </c>
      <c r="F50" s="46">
        <v>2616684.0099999998</v>
      </c>
      <c r="G50" s="46">
        <v>1162359.6100000001</v>
      </c>
      <c r="H50" s="104">
        <f>AVERAGE(G50/E50)</f>
        <v>1.1563357367959486</v>
      </c>
      <c r="I50" s="104">
        <f>AVERAGE(G50/F50)</f>
        <v>0.44421091945297597</v>
      </c>
    </row>
    <row r="51" spans="1:9" ht="21.75" customHeight="1" x14ac:dyDescent="0.25">
      <c r="A51" s="61"/>
      <c r="B51" s="61">
        <v>31</v>
      </c>
      <c r="C51" s="61"/>
      <c r="D51" s="9" t="s">
        <v>15</v>
      </c>
      <c r="E51" s="46">
        <v>752170.52</v>
      </c>
      <c r="F51" s="46">
        <v>2122303.5</v>
      </c>
      <c r="G51" s="46">
        <v>941509.8</v>
      </c>
      <c r="H51" s="104">
        <f t="shared" ref="H51:H90" si="2">AVERAGE(G51/E51)</f>
        <v>1.2517238777185791</v>
      </c>
      <c r="I51" s="104">
        <f t="shared" ref="I51:I101" si="3">AVERAGE(G51/F51)</f>
        <v>0.44362637106332814</v>
      </c>
    </row>
    <row r="52" spans="1:9" ht="20.25" x14ac:dyDescent="0.25">
      <c r="A52" s="63"/>
      <c r="B52" s="63"/>
      <c r="C52" s="64">
        <v>501</v>
      </c>
      <c r="D52" s="11" t="s">
        <v>43</v>
      </c>
      <c r="E52" s="34">
        <v>744331.83</v>
      </c>
      <c r="F52" s="34">
        <v>2100000</v>
      </c>
      <c r="G52" s="34">
        <v>932111.43</v>
      </c>
      <c r="H52" s="104">
        <f t="shared" si="2"/>
        <v>1.2522794168294538</v>
      </c>
      <c r="I52" s="104">
        <f t="shared" si="3"/>
        <v>0.44386258571428572</v>
      </c>
    </row>
    <row r="53" spans="1:9" ht="20.25" x14ac:dyDescent="0.25">
      <c r="A53" s="63"/>
      <c r="B53" s="63"/>
      <c r="C53" s="64">
        <v>31</v>
      </c>
      <c r="D53" s="11" t="s">
        <v>29</v>
      </c>
      <c r="E53" s="34">
        <v>540.91</v>
      </c>
      <c r="F53" s="34">
        <v>3611.5</v>
      </c>
      <c r="G53" s="34">
        <v>1047.23</v>
      </c>
      <c r="H53" s="104">
        <f t="shared" si="2"/>
        <v>1.9360522083156164</v>
      </c>
      <c r="I53" s="104">
        <f t="shared" si="3"/>
        <v>0.28997092620794684</v>
      </c>
    </row>
    <row r="54" spans="1:9" ht="20.25" x14ac:dyDescent="0.25">
      <c r="A54" s="63"/>
      <c r="B54" s="63"/>
      <c r="C54" s="64">
        <v>54</v>
      </c>
      <c r="D54" s="11" t="s">
        <v>38</v>
      </c>
      <c r="E54" s="34">
        <v>7191.32</v>
      </c>
      <c r="F54" s="34">
        <v>4994.5</v>
      </c>
      <c r="G54" s="34">
        <v>6039.36</v>
      </c>
      <c r="H54" s="104">
        <v>0</v>
      </c>
      <c r="I54" s="104">
        <f t="shared" si="3"/>
        <v>1.2092021223345679</v>
      </c>
    </row>
    <row r="55" spans="1:9" ht="20.25" x14ac:dyDescent="0.25">
      <c r="A55" s="63"/>
      <c r="B55" s="63"/>
      <c r="C55" s="64">
        <v>11</v>
      </c>
      <c r="D55" s="11" t="s">
        <v>201</v>
      </c>
      <c r="E55" s="34">
        <v>106.46</v>
      </c>
      <c r="F55" s="34">
        <v>13697.5</v>
      </c>
      <c r="G55" s="34">
        <v>2311.7800000000002</v>
      </c>
      <c r="H55" s="104">
        <v>0</v>
      </c>
      <c r="I55" s="104">
        <f t="shared" si="3"/>
        <v>0.16877386384376714</v>
      </c>
    </row>
    <row r="56" spans="1:9" ht="20.25" x14ac:dyDescent="0.25">
      <c r="A56" s="63"/>
      <c r="B56" s="65">
        <v>32</v>
      </c>
      <c r="C56" s="69"/>
      <c r="D56" s="108" t="s">
        <v>26</v>
      </c>
      <c r="E56" s="46">
        <v>153009.23000000001</v>
      </c>
      <c r="F56" s="46">
        <v>314720.51</v>
      </c>
      <c r="G56" s="46">
        <v>150132.25</v>
      </c>
      <c r="H56" s="104">
        <f t="shared" si="2"/>
        <v>0.98119734345437848</v>
      </c>
      <c r="I56" s="104">
        <f t="shared" si="3"/>
        <v>0.4770335749646567</v>
      </c>
    </row>
    <row r="57" spans="1:9" ht="20.25" x14ac:dyDescent="0.25">
      <c r="A57" s="63"/>
      <c r="B57" s="63"/>
      <c r="C57" s="64">
        <v>501</v>
      </c>
      <c r="D57" s="11" t="s">
        <v>43</v>
      </c>
      <c r="E57" s="34">
        <v>7459.56</v>
      </c>
      <c r="F57" s="34">
        <v>19950</v>
      </c>
      <c r="G57" s="34">
        <v>5319.81</v>
      </c>
      <c r="H57" s="104">
        <f t="shared" si="2"/>
        <v>0.71315332271608511</v>
      </c>
      <c r="I57" s="104">
        <f t="shared" si="3"/>
        <v>0.26665714285714287</v>
      </c>
    </row>
    <row r="58" spans="1:9" ht="20.25" x14ac:dyDescent="0.25">
      <c r="A58" s="63"/>
      <c r="B58" s="63"/>
      <c r="C58" s="64">
        <v>501</v>
      </c>
      <c r="D58" s="11" t="s">
        <v>34</v>
      </c>
      <c r="E58" s="34">
        <v>0</v>
      </c>
      <c r="F58" s="34">
        <v>550</v>
      </c>
      <c r="G58" s="34">
        <v>550</v>
      </c>
      <c r="H58" s="104">
        <v>0</v>
      </c>
      <c r="I58" s="104">
        <v>0</v>
      </c>
    </row>
    <row r="59" spans="1:9" ht="20.25" x14ac:dyDescent="0.25">
      <c r="A59" s="63"/>
      <c r="B59" s="63"/>
      <c r="C59" s="64">
        <v>11</v>
      </c>
      <c r="D59" s="11" t="s">
        <v>201</v>
      </c>
      <c r="E59" s="34">
        <v>0</v>
      </c>
      <c r="F59" s="34">
        <v>6235</v>
      </c>
      <c r="G59" s="34">
        <v>672.79</v>
      </c>
      <c r="H59" s="104">
        <v>0</v>
      </c>
      <c r="I59" s="104">
        <v>0</v>
      </c>
    </row>
    <row r="60" spans="1:9" ht="20.25" x14ac:dyDescent="0.25">
      <c r="A60" s="63"/>
      <c r="B60" s="63"/>
      <c r="C60" s="64">
        <v>55</v>
      </c>
      <c r="D60" s="11" t="s">
        <v>44</v>
      </c>
      <c r="E60" s="34">
        <v>99140.97</v>
      </c>
      <c r="F60" s="34">
        <v>152857.85</v>
      </c>
      <c r="G60" s="34">
        <v>90150.11</v>
      </c>
      <c r="H60" s="104">
        <f t="shared" si="2"/>
        <v>0.90931236601780274</v>
      </c>
      <c r="I60" s="104">
        <f t="shared" si="3"/>
        <v>0.58976434641727593</v>
      </c>
    </row>
    <row r="61" spans="1:9" ht="20.25" x14ac:dyDescent="0.25">
      <c r="A61" s="63"/>
      <c r="B61" s="63"/>
      <c r="C61" s="64">
        <v>56</v>
      </c>
      <c r="D61" s="11" t="s">
        <v>45</v>
      </c>
      <c r="E61" s="34">
        <v>0</v>
      </c>
      <c r="F61" s="34">
        <v>7119.45</v>
      </c>
      <c r="G61" s="34">
        <v>0</v>
      </c>
      <c r="H61" s="104">
        <v>0</v>
      </c>
      <c r="I61" s="104">
        <v>0</v>
      </c>
    </row>
    <row r="62" spans="1:9" ht="20.25" x14ac:dyDescent="0.25">
      <c r="A62" s="63"/>
      <c r="B62" s="63"/>
      <c r="C62" s="64">
        <v>61</v>
      </c>
      <c r="D62" s="11" t="s">
        <v>42</v>
      </c>
      <c r="E62" s="34">
        <v>0</v>
      </c>
      <c r="F62" s="34">
        <v>1000</v>
      </c>
      <c r="G62" s="34">
        <v>200</v>
      </c>
      <c r="H62" s="104">
        <v>0</v>
      </c>
      <c r="I62" s="104">
        <f t="shared" si="3"/>
        <v>0.2</v>
      </c>
    </row>
    <row r="63" spans="1:9" ht="20.25" x14ac:dyDescent="0.25">
      <c r="A63" s="63"/>
      <c r="B63" s="63"/>
      <c r="C63" s="64">
        <v>63</v>
      </c>
      <c r="D63" s="11" t="s">
        <v>140</v>
      </c>
      <c r="E63" s="34">
        <v>0</v>
      </c>
      <c r="F63" s="34">
        <v>0</v>
      </c>
      <c r="G63" s="34">
        <v>0</v>
      </c>
      <c r="H63" s="104">
        <v>0</v>
      </c>
      <c r="I63" s="104">
        <v>0</v>
      </c>
    </row>
    <row r="64" spans="1:9" ht="20.25" x14ac:dyDescent="0.25">
      <c r="A64" s="63"/>
      <c r="B64" s="63"/>
      <c r="C64" s="64">
        <v>54</v>
      </c>
      <c r="D64" s="11" t="s">
        <v>38</v>
      </c>
      <c r="E64" s="34">
        <v>78.36</v>
      </c>
      <c r="F64" s="34">
        <v>2845</v>
      </c>
      <c r="G64" s="34">
        <v>38.64</v>
      </c>
      <c r="H64" s="104">
        <f t="shared" si="2"/>
        <v>0.49310872894333846</v>
      </c>
      <c r="I64" s="104">
        <f t="shared" si="3"/>
        <v>1.3581722319859402E-2</v>
      </c>
    </row>
    <row r="65" spans="1:9" ht="20.25" x14ac:dyDescent="0.25">
      <c r="A65" s="63"/>
      <c r="B65" s="63"/>
      <c r="C65" s="64">
        <v>31</v>
      </c>
      <c r="D65" s="11" t="s">
        <v>29</v>
      </c>
      <c r="E65" s="34">
        <v>33850.699999999997</v>
      </c>
      <c r="F65" s="34">
        <v>67220</v>
      </c>
      <c r="G65" s="34">
        <v>31938.31</v>
      </c>
      <c r="H65" s="104">
        <f t="shared" si="2"/>
        <v>0.94350515646648381</v>
      </c>
      <c r="I65" s="104">
        <f t="shared" si="3"/>
        <v>0.47513106218387385</v>
      </c>
    </row>
    <row r="66" spans="1:9" ht="20.25" x14ac:dyDescent="0.25">
      <c r="A66" s="63"/>
      <c r="B66" s="65"/>
      <c r="C66" s="64">
        <v>412</v>
      </c>
      <c r="D66" s="15" t="s">
        <v>39</v>
      </c>
      <c r="E66" s="34">
        <v>12479.64</v>
      </c>
      <c r="F66" s="34">
        <v>31932.720000000001</v>
      </c>
      <c r="G66" s="34">
        <v>7597.46</v>
      </c>
      <c r="H66" s="104">
        <f t="shared" si="2"/>
        <v>0.60878839453702194</v>
      </c>
      <c r="I66" s="104">
        <f t="shared" si="3"/>
        <v>0.23792085359468282</v>
      </c>
    </row>
    <row r="67" spans="1:9" ht="20.25" x14ac:dyDescent="0.25">
      <c r="A67" s="63"/>
      <c r="B67" s="65"/>
      <c r="C67" s="64">
        <v>92</v>
      </c>
      <c r="D67" s="15" t="s">
        <v>331</v>
      </c>
      <c r="E67" s="34">
        <v>0</v>
      </c>
      <c r="F67" s="34">
        <v>10779.1</v>
      </c>
      <c r="G67" s="34">
        <v>6107.18</v>
      </c>
      <c r="H67" s="104" t="e">
        <f t="shared" si="2"/>
        <v>#DIV/0!</v>
      </c>
      <c r="I67" s="104">
        <f t="shared" si="3"/>
        <v>0.56657605922572385</v>
      </c>
    </row>
    <row r="68" spans="1:9" ht="20.25" x14ac:dyDescent="0.25">
      <c r="A68" s="63"/>
      <c r="B68" s="65"/>
      <c r="C68" s="64">
        <v>94</v>
      </c>
      <c r="D68" s="15" t="s">
        <v>332</v>
      </c>
      <c r="E68" s="34">
        <v>0</v>
      </c>
      <c r="F68" s="34">
        <v>4767.18</v>
      </c>
      <c r="G68" s="34">
        <v>3673.49</v>
      </c>
      <c r="H68" s="104" t="e">
        <f t="shared" si="2"/>
        <v>#DIV/0!</v>
      </c>
      <c r="I68" s="104">
        <f t="shared" si="3"/>
        <v>0.77057925230429725</v>
      </c>
    </row>
    <row r="69" spans="1:9" ht="20.25" x14ac:dyDescent="0.25">
      <c r="A69" s="63"/>
      <c r="B69" s="65"/>
      <c r="C69" s="64">
        <v>95</v>
      </c>
      <c r="D69" s="15" t="s">
        <v>336</v>
      </c>
      <c r="E69" s="34">
        <v>0</v>
      </c>
      <c r="F69" s="34">
        <v>9464.2099999999991</v>
      </c>
      <c r="G69" s="34">
        <v>3884.46</v>
      </c>
      <c r="H69" s="104" t="e">
        <f t="shared" si="2"/>
        <v>#DIV/0!</v>
      </c>
      <c r="I69" s="104">
        <f t="shared" si="3"/>
        <v>0.4104367929283057</v>
      </c>
    </row>
    <row r="70" spans="1:9" ht="20.25" x14ac:dyDescent="0.25">
      <c r="A70" s="63"/>
      <c r="B70" s="65"/>
      <c r="C70" s="64">
        <v>96</v>
      </c>
      <c r="D70" s="15" t="s">
        <v>337</v>
      </c>
      <c r="E70" s="34">
        <v>0</v>
      </c>
      <c r="F70" s="34">
        <v>0</v>
      </c>
      <c r="G70" s="34">
        <v>0</v>
      </c>
      <c r="H70" s="104"/>
      <c r="I70" s="104"/>
    </row>
    <row r="71" spans="1:9" ht="20.25" x14ac:dyDescent="0.25">
      <c r="A71" s="63"/>
      <c r="B71" s="65">
        <v>34</v>
      </c>
      <c r="C71" s="69"/>
      <c r="D71" s="108" t="s">
        <v>46</v>
      </c>
      <c r="E71" s="46">
        <v>1008.07</v>
      </c>
      <c r="F71" s="46">
        <v>3960</v>
      </c>
      <c r="G71" s="46">
        <v>972.7</v>
      </c>
      <c r="H71" s="104">
        <f t="shared" si="2"/>
        <v>0.96491315087245921</v>
      </c>
      <c r="I71" s="104">
        <f t="shared" si="3"/>
        <v>0.24563131313131314</v>
      </c>
    </row>
    <row r="72" spans="1:9" ht="20.25" x14ac:dyDescent="0.25">
      <c r="A72" s="63"/>
      <c r="B72" s="65"/>
      <c r="C72" s="64">
        <v>501</v>
      </c>
      <c r="D72" s="11" t="s">
        <v>43</v>
      </c>
      <c r="E72" s="34">
        <v>405.03</v>
      </c>
      <c r="F72" s="34">
        <v>2500</v>
      </c>
      <c r="G72" s="34">
        <v>307.08</v>
      </c>
      <c r="H72" s="104">
        <f t="shared" si="2"/>
        <v>0.758166061773202</v>
      </c>
      <c r="I72" s="104">
        <f t="shared" si="3"/>
        <v>0.122832</v>
      </c>
    </row>
    <row r="73" spans="1:9" ht="20.25" x14ac:dyDescent="0.25">
      <c r="A73" s="63"/>
      <c r="B73" s="65"/>
      <c r="C73" s="64">
        <v>12</v>
      </c>
      <c r="D73" s="11" t="s">
        <v>44</v>
      </c>
      <c r="E73" s="34">
        <v>600.73</v>
      </c>
      <c r="F73" s="34">
        <v>1050</v>
      </c>
      <c r="G73" s="34">
        <v>665.37</v>
      </c>
      <c r="H73" s="104">
        <f t="shared" si="2"/>
        <v>1.1076024170592447</v>
      </c>
      <c r="I73" s="104">
        <f t="shared" si="3"/>
        <v>0.6336857142857143</v>
      </c>
    </row>
    <row r="74" spans="1:9" ht="20.25" x14ac:dyDescent="0.25">
      <c r="A74" s="63"/>
      <c r="B74" s="65"/>
      <c r="C74" s="64">
        <v>31</v>
      </c>
      <c r="D74" s="11" t="s">
        <v>29</v>
      </c>
      <c r="E74" s="34">
        <v>2.31</v>
      </c>
      <c r="F74" s="34">
        <v>360</v>
      </c>
      <c r="G74" s="34">
        <v>0.25</v>
      </c>
      <c r="H74" s="104">
        <v>0</v>
      </c>
      <c r="I74" s="104">
        <f t="shared" si="3"/>
        <v>6.9444444444444447E-4</v>
      </c>
    </row>
    <row r="75" spans="1:9" ht="20.25" x14ac:dyDescent="0.25">
      <c r="A75" s="63"/>
      <c r="B75" s="65"/>
      <c r="C75" s="64">
        <v>412</v>
      </c>
      <c r="D75" s="15" t="s">
        <v>39</v>
      </c>
      <c r="E75" s="34">
        <v>0</v>
      </c>
      <c r="F75" s="34">
        <v>50</v>
      </c>
      <c r="G75" s="34">
        <v>0</v>
      </c>
      <c r="H75" s="104">
        <v>0</v>
      </c>
      <c r="I75" s="104">
        <f t="shared" si="3"/>
        <v>0</v>
      </c>
    </row>
    <row r="76" spans="1:9" ht="38.25" x14ac:dyDescent="0.25">
      <c r="A76" s="65"/>
      <c r="B76" s="65">
        <v>37</v>
      </c>
      <c r="C76" s="69"/>
      <c r="D76" s="223" t="s">
        <v>50</v>
      </c>
      <c r="E76" s="46">
        <v>99021.63</v>
      </c>
      <c r="F76" s="46">
        <v>175000</v>
      </c>
      <c r="G76" s="46">
        <v>69744.86</v>
      </c>
      <c r="H76" s="104">
        <f t="shared" si="2"/>
        <v>0.70433964781230118</v>
      </c>
      <c r="I76" s="104">
        <f t="shared" si="3"/>
        <v>0.39854205714285712</v>
      </c>
    </row>
    <row r="77" spans="1:9" ht="20.25" x14ac:dyDescent="0.25">
      <c r="A77" s="63"/>
      <c r="B77" s="65"/>
      <c r="C77" s="64">
        <v>51</v>
      </c>
      <c r="D77" s="15" t="s">
        <v>48</v>
      </c>
      <c r="E77" s="34">
        <v>99021.63</v>
      </c>
      <c r="F77" s="34">
        <v>175000</v>
      </c>
      <c r="G77" s="34">
        <v>69744.86</v>
      </c>
      <c r="H77" s="104">
        <f t="shared" si="2"/>
        <v>0.70433964781230118</v>
      </c>
      <c r="I77" s="104">
        <f t="shared" si="3"/>
        <v>0.39854205714285712</v>
      </c>
    </row>
    <row r="78" spans="1:9" ht="20.25" x14ac:dyDescent="0.25">
      <c r="A78" s="63"/>
      <c r="B78" s="65">
        <v>38</v>
      </c>
      <c r="C78" s="69"/>
      <c r="D78" s="223" t="s">
        <v>263</v>
      </c>
      <c r="E78" s="46">
        <v>0</v>
      </c>
      <c r="F78" s="46">
        <v>700</v>
      </c>
      <c r="G78" s="46">
        <v>0</v>
      </c>
      <c r="H78" s="104">
        <v>0</v>
      </c>
      <c r="I78" s="104">
        <v>0</v>
      </c>
    </row>
    <row r="79" spans="1:9" ht="20.25" x14ac:dyDescent="0.25">
      <c r="A79" s="63"/>
      <c r="B79" s="65"/>
      <c r="C79" s="64">
        <v>501</v>
      </c>
      <c r="D79" s="15" t="s">
        <v>43</v>
      </c>
      <c r="E79" s="34">
        <v>0</v>
      </c>
      <c r="F79" s="34">
        <v>700</v>
      </c>
      <c r="G79" s="34">
        <v>0</v>
      </c>
      <c r="H79" s="104">
        <v>0</v>
      </c>
      <c r="I79" s="104">
        <f t="shared" si="3"/>
        <v>0</v>
      </c>
    </row>
    <row r="80" spans="1:9" ht="20.25" x14ac:dyDescent="0.25">
      <c r="A80" s="63"/>
      <c r="B80" s="65"/>
      <c r="C80" s="64"/>
      <c r="D80" s="15"/>
      <c r="E80" s="34"/>
      <c r="F80" s="34"/>
      <c r="G80" s="34"/>
      <c r="H80" s="104"/>
      <c r="I80" s="104"/>
    </row>
    <row r="81" spans="1:9" ht="25.5" x14ac:dyDescent="0.25">
      <c r="A81" s="66">
        <v>4</v>
      </c>
      <c r="B81" s="67"/>
      <c r="C81" s="67"/>
      <c r="D81" s="22" t="s">
        <v>16</v>
      </c>
      <c r="E81" s="46">
        <v>2192.42</v>
      </c>
      <c r="F81" s="46">
        <v>20375</v>
      </c>
      <c r="G81" s="46">
        <v>10198</v>
      </c>
      <c r="H81" s="104">
        <f t="shared" si="2"/>
        <v>4.6514810118499188</v>
      </c>
      <c r="I81" s="104">
        <f t="shared" si="3"/>
        <v>0.50051533742331289</v>
      </c>
    </row>
    <row r="82" spans="1:9" ht="25.5" x14ac:dyDescent="0.25">
      <c r="A82" s="66"/>
      <c r="B82" s="67">
        <v>41</v>
      </c>
      <c r="C82" s="67"/>
      <c r="D82" s="22" t="s">
        <v>202</v>
      </c>
      <c r="E82" s="46">
        <v>0</v>
      </c>
      <c r="F82" s="46">
        <v>0</v>
      </c>
      <c r="G82" s="46">
        <v>0</v>
      </c>
      <c r="H82" s="104">
        <v>0</v>
      </c>
      <c r="I82" s="104">
        <v>0</v>
      </c>
    </row>
    <row r="83" spans="1:9" ht="20.25" x14ac:dyDescent="0.25">
      <c r="A83" s="66"/>
      <c r="B83" s="67"/>
      <c r="C83" s="67">
        <v>61</v>
      </c>
      <c r="D83" s="22" t="s">
        <v>140</v>
      </c>
      <c r="E83" s="46">
        <v>0</v>
      </c>
      <c r="F83" s="46">
        <v>0</v>
      </c>
      <c r="G83" s="46">
        <v>0</v>
      </c>
      <c r="H83" s="104">
        <v>0</v>
      </c>
      <c r="I83" s="104">
        <v>0</v>
      </c>
    </row>
    <row r="84" spans="1:9" ht="38.25" x14ac:dyDescent="0.25">
      <c r="A84" s="61"/>
      <c r="B84" s="61">
        <v>42</v>
      </c>
      <c r="C84" s="61"/>
      <c r="D84" s="22" t="s">
        <v>35</v>
      </c>
      <c r="E84" s="46">
        <v>2192.42</v>
      </c>
      <c r="F84" s="34">
        <v>20375</v>
      </c>
      <c r="G84" s="46">
        <v>10198</v>
      </c>
      <c r="H84" s="104">
        <f t="shared" si="2"/>
        <v>4.6514810118499188</v>
      </c>
      <c r="I84" s="104">
        <f t="shared" si="3"/>
        <v>0.50051533742331289</v>
      </c>
    </row>
    <row r="85" spans="1:9" ht="20.25" x14ac:dyDescent="0.25">
      <c r="A85" s="62"/>
      <c r="B85" s="62"/>
      <c r="C85" s="62">
        <v>501</v>
      </c>
      <c r="D85" s="11" t="s">
        <v>43</v>
      </c>
      <c r="E85" s="34">
        <v>3.17</v>
      </c>
      <c r="F85" s="34">
        <v>2500</v>
      </c>
      <c r="G85" s="34">
        <v>0</v>
      </c>
      <c r="H85" s="104">
        <f t="shared" si="2"/>
        <v>0</v>
      </c>
      <c r="I85" s="104">
        <f t="shared" si="3"/>
        <v>0</v>
      </c>
    </row>
    <row r="86" spans="1:9" ht="20.25" x14ac:dyDescent="0.25">
      <c r="A86" s="62"/>
      <c r="B86" s="62"/>
      <c r="C86" s="62">
        <v>501</v>
      </c>
      <c r="D86" s="11" t="s">
        <v>34</v>
      </c>
      <c r="E86" s="34">
        <v>0</v>
      </c>
      <c r="F86" s="34">
        <v>1875</v>
      </c>
      <c r="G86" s="34">
        <v>1875</v>
      </c>
      <c r="H86" s="104">
        <v>0</v>
      </c>
      <c r="I86" s="104">
        <f t="shared" si="3"/>
        <v>1</v>
      </c>
    </row>
    <row r="87" spans="1:9" ht="20.25" x14ac:dyDescent="0.25">
      <c r="A87" s="62"/>
      <c r="B87" s="62"/>
      <c r="C87" s="62">
        <v>55</v>
      </c>
      <c r="D87" s="11" t="s">
        <v>44</v>
      </c>
      <c r="E87" s="34">
        <v>0</v>
      </c>
      <c r="F87" s="34">
        <v>0</v>
      </c>
      <c r="G87" s="34">
        <v>0</v>
      </c>
      <c r="H87" s="104">
        <v>0</v>
      </c>
      <c r="I87" s="104">
        <v>0</v>
      </c>
    </row>
    <row r="88" spans="1:9" ht="20.25" x14ac:dyDescent="0.25">
      <c r="A88" s="62"/>
      <c r="B88" s="62"/>
      <c r="C88" s="62">
        <v>56</v>
      </c>
      <c r="D88" s="11" t="s">
        <v>45</v>
      </c>
      <c r="E88" s="34">
        <v>0</v>
      </c>
      <c r="F88" s="34">
        <v>9000</v>
      </c>
      <c r="G88" s="34">
        <v>7748</v>
      </c>
      <c r="H88" s="104">
        <v>0</v>
      </c>
      <c r="I88" s="104">
        <f t="shared" si="3"/>
        <v>0.86088888888888893</v>
      </c>
    </row>
    <row r="89" spans="1:9" ht="20.25" x14ac:dyDescent="0.25">
      <c r="A89" s="62"/>
      <c r="B89" s="62"/>
      <c r="C89" s="62">
        <v>31</v>
      </c>
      <c r="D89" s="11" t="s">
        <v>29</v>
      </c>
      <c r="E89" s="34">
        <v>1053</v>
      </c>
      <c r="F89" s="34">
        <v>2000</v>
      </c>
      <c r="G89" s="34">
        <v>0</v>
      </c>
      <c r="H89" s="104">
        <f t="shared" si="2"/>
        <v>0</v>
      </c>
      <c r="I89" s="104">
        <f t="shared" si="3"/>
        <v>0</v>
      </c>
    </row>
    <row r="90" spans="1:9" ht="20.25" x14ac:dyDescent="0.25">
      <c r="A90" s="62"/>
      <c r="B90" s="62"/>
      <c r="C90" s="62">
        <v>63</v>
      </c>
      <c r="D90" s="11" t="s">
        <v>140</v>
      </c>
      <c r="E90" s="34">
        <v>1136.25</v>
      </c>
      <c r="F90" s="34">
        <v>0</v>
      </c>
      <c r="G90" s="34">
        <v>0</v>
      </c>
      <c r="H90" s="104">
        <f t="shared" si="2"/>
        <v>0</v>
      </c>
      <c r="I90" s="104">
        <v>0</v>
      </c>
    </row>
    <row r="91" spans="1:9" ht="20.25" x14ac:dyDescent="0.25">
      <c r="A91" s="62"/>
      <c r="B91" s="62"/>
      <c r="C91" s="62">
        <v>72</v>
      </c>
      <c r="D91" s="11" t="s">
        <v>338</v>
      </c>
      <c r="E91" s="34">
        <v>0</v>
      </c>
      <c r="F91" s="34">
        <v>1000</v>
      </c>
      <c r="G91" s="34">
        <v>0</v>
      </c>
      <c r="H91" s="104">
        <v>0</v>
      </c>
      <c r="I91" s="104">
        <f t="shared" si="3"/>
        <v>0</v>
      </c>
    </row>
    <row r="92" spans="1:9" ht="20.25" x14ac:dyDescent="0.25">
      <c r="A92" s="62"/>
      <c r="B92" s="62"/>
      <c r="C92" s="62">
        <v>412</v>
      </c>
      <c r="D92" s="15" t="s">
        <v>39</v>
      </c>
      <c r="E92" s="34">
        <v>0</v>
      </c>
      <c r="F92" s="34">
        <v>2000</v>
      </c>
      <c r="G92" s="34">
        <v>0</v>
      </c>
      <c r="H92" s="104">
        <v>0</v>
      </c>
      <c r="I92" s="104">
        <f t="shared" si="3"/>
        <v>0</v>
      </c>
    </row>
    <row r="93" spans="1:9" ht="20.25" x14ac:dyDescent="0.25">
      <c r="A93" s="62"/>
      <c r="B93" s="62"/>
      <c r="C93" s="62">
        <v>92</v>
      </c>
      <c r="D93" s="15" t="s">
        <v>331</v>
      </c>
      <c r="E93" s="34">
        <v>0</v>
      </c>
      <c r="F93" s="34">
        <v>2000</v>
      </c>
      <c r="G93" s="34">
        <v>575</v>
      </c>
      <c r="H93" s="104">
        <v>0</v>
      </c>
      <c r="I93" s="104">
        <f t="shared" si="3"/>
        <v>0.28749999999999998</v>
      </c>
    </row>
    <row r="94" spans="1:9" ht="20.25" x14ac:dyDescent="0.25">
      <c r="A94" s="62"/>
      <c r="B94" s="62"/>
      <c r="C94" s="62">
        <v>94</v>
      </c>
      <c r="D94" s="15" t="s">
        <v>332</v>
      </c>
      <c r="E94" s="34">
        <v>0</v>
      </c>
      <c r="F94" s="34">
        <v>0</v>
      </c>
      <c r="G94" s="34">
        <v>0</v>
      </c>
      <c r="H94" s="104">
        <v>0</v>
      </c>
      <c r="I94" s="104">
        <v>0</v>
      </c>
    </row>
    <row r="95" spans="1:9" ht="25.5" x14ac:dyDescent="0.25">
      <c r="A95" s="62"/>
      <c r="B95" s="61">
        <v>45</v>
      </c>
      <c r="C95" s="61"/>
      <c r="D95" s="22" t="s">
        <v>47</v>
      </c>
      <c r="E95" s="46">
        <v>0</v>
      </c>
      <c r="F95" s="46">
        <v>0</v>
      </c>
      <c r="G95" s="46">
        <v>0</v>
      </c>
      <c r="H95" s="104">
        <v>0</v>
      </c>
      <c r="I95" s="104">
        <v>0</v>
      </c>
    </row>
    <row r="96" spans="1:9" ht="20.25" x14ac:dyDescent="0.25">
      <c r="A96" s="62"/>
      <c r="B96" s="62"/>
      <c r="C96" s="62">
        <v>12</v>
      </c>
      <c r="D96" s="11" t="s">
        <v>44</v>
      </c>
      <c r="E96" s="34">
        <v>0</v>
      </c>
      <c r="F96" s="34">
        <v>0</v>
      </c>
      <c r="G96" s="34">
        <v>0</v>
      </c>
      <c r="H96" s="104">
        <v>0</v>
      </c>
      <c r="I96" s="104">
        <v>0</v>
      </c>
    </row>
    <row r="97" spans="1:9" ht="20.25" x14ac:dyDescent="0.25">
      <c r="A97" s="62"/>
      <c r="B97" s="62"/>
      <c r="C97" s="62">
        <v>501</v>
      </c>
      <c r="D97" s="11" t="s">
        <v>34</v>
      </c>
      <c r="E97" s="34">
        <v>0</v>
      </c>
      <c r="F97" s="34">
        <v>0</v>
      </c>
      <c r="G97" s="34">
        <v>0</v>
      </c>
      <c r="H97" s="104">
        <v>0</v>
      </c>
      <c r="I97" s="104">
        <v>0</v>
      </c>
    </row>
    <row r="98" spans="1:9" ht="25.5" x14ac:dyDescent="0.25">
      <c r="A98" s="61">
        <v>5</v>
      </c>
      <c r="B98" s="61"/>
      <c r="C98" s="61"/>
      <c r="D98" s="22" t="s">
        <v>174</v>
      </c>
      <c r="E98" s="46">
        <v>5.19</v>
      </c>
      <c r="F98" s="46">
        <v>0</v>
      </c>
      <c r="G98" s="46">
        <v>0</v>
      </c>
      <c r="H98" s="104">
        <v>0</v>
      </c>
      <c r="I98" s="104">
        <v>0</v>
      </c>
    </row>
    <row r="99" spans="1:9" ht="25.5" x14ac:dyDescent="0.25">
      <c r="A99" s="61"/>
      <c r="B99" s="61">
        <v>54</v>
      </c>
      <c r="C99" s="61"/>
      <c r="D99" s="22" t="s">
        <v>175</v>
      </c>
      <c r="E99" s="46">
        <v>5.19</v>
      </c>
      <c r="F99" s="46">
        <v>0</v>
      </c>
      <c r="G99" s="46">
        <v>0</v>
      </c>
      <c r="H99" s="104">
        <v>0</v>
      </c>
      <c r="I99" s="104">
        <v>0</v>
      </c>
    </row>
    <row r="100" spans="1:9" ht="20.25" x14ac:dyDescent="0.25">
      <c r="A100" s="61"/>
      <c r="B100" s="61"/>
      <c r="C100" s="62">
        <v>31</v>
      </c>
      <c r="D100" s="224" t="s">
        <v>174</v>
      </c>
      <c r="E100" s="34">
        <v>5.19</v>
      </c>
      <c r="F100" s="34">
        <v>0</v>
      </c>
      <c r="G100" s="34">
        <v>0</v>
      </c>
      <c r="H100" s="104">
        <v>0</v>
      </c>
      <c r="I100" s="104">
        <v>0</v>
      </c>
    </row>
    <row r="101" spans="1:9" ht="20.25" x14ac:dyDescent="0.25">
      <c r="A101" s="62"/>
      <c r="B101" s="62"/>
      <c r="C101" s="64"/>
      <c r="D101" s="68" t="s">
        <v>260</v>
      </c>
      <c r="E101" s="34">
        <v>1007407.06</v>
      </c>
      <c r="F101" s="34">
        <v>2637059.0099999998</v>
      </c>
      <c r="G101" s="34">
        <v>1172557.6100000001</v>
      </c>
      <c r="H101" s="104">
        <v>1.1638999999999999</v>
      </c>
      <c r="I101" s="104">
        <f t="shared" si="3"/>
        <v>0.44464595049012584</v>
      </c>
    </row>
    <row r="102" spans="1:9" ht="18.75" x14ac:dyDescent="0.3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8.75" x14ac:dyDescent="0.3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8.75" x14ac:dyDescent="0.3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8.75" x14ac:dyDescent="0.3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8.75" x14ac:dyDescent="0.3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8.75" x14ac:dyDescent="0.3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8.75" x14ac:dyDescent="0.3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8.75" x14ac:dyDescent="0.3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8.75" x14ac:dyDescent="0.3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8.75" x14ac:dyDescent="0.3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8.75" x14ac:dyDescent="0.3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8.75" x14ac:dyDescent="0.3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8.75" x14ac:dyDescent="0.3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8.75" x14ac:dyDescent="0.3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8.75" x14ac:dyDescent="0.3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8.75" x14ac:dyDescent="0.3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8.75" x14ac:dyDescent="0.3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8.75" x14ac:dyDescent="0.3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8.75" x14ac:dyDescent="0.3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8.75" x14ac:dyDescent="0.3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8.75" x14ac:dyDescent="0.3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8.75" x14ac:dyDescent="0.3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8.75" x14ac:dyDescent="0.3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8.75" x14ac:dyDescent="0.3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8.75" x14ac:dyDescent="0.3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8.75" x14ac:dyDescent="0.3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8.75" x14ac:dyDescent="0.3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8.75" x14ac:dyDescent="0.3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8.75" x14ac:dyDescent="0.3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8.75" x14ac:dyDescent="0.3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8.75" x14ac:dyDescent="0.3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8.75" x14ac:dyDescent="0.3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8.75" x14ac:dyDescent="0.3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8.75" x14ac:dyDescent="0.3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8.75" x14ac:dyDescent="0.3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8.75" x14ac:dyDescent="0.3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8.75" x14ac:dyDescent="0.3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8.75" x14ac:dyDescent="0.3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8.75" x14ac:dyDescent="0.3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8.75" x14ac:dyDescent="0.3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8.75" x14ac:dyDescent="0.3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8.75" x14ac:dyDescent="0.3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8.75" x14ac:dyDescent="0.3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8.75" x14ac:dyDescent="0.3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8.75" x14ac:dyDescent="0.3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8.75" x14ac:dyDescent="0.3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8.75" x14ac:dyDescent="0.3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8.75" x14ac:dyDescent="0.3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8.75" x14ac:dyDescent="0.3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8.75" x14ac:dyDescent="0.3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8.75" x14ac:dyDescent="0.3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8.75" x14ac:dyDescent="0.3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8.75" x14ac:dyDescent="0.3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8.75" x14ac:dyDescent="0.3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8.75" x14ac:dyDescent="0.3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8.75" x14ac:dyDescent="0.3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8.75" x14ac:dyDescent="0.3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8.75" x14ac:dyDescent="0.3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8.75" x14ac:dyDescent="0.3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8.75" x14ac:dyDescent="0.3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8.75" x14ac:dyDescent="0.3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8.75" x14ac:dyDescent="0.3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8.75" x14ac:dyDescent="0.3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8.75" x14ac:dyDescent="0.3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8.75" x14ac:dyDescent="0.3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8.75" x14ac:dyDescent="0.3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8.75" x14ac:dyDescent="0.3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8.75" x14ac:dyDescent="0.3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8.75" x14ac:dyDescent="0.3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8.75" x14ac:dyDescent="0.3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8.75" x14ac:dyDescent="0.3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8.75" x14ac:dyDescent="0.3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8.75" x14ac:dyDescent="0.3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8.75" x14ac:dyDescent="0.3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8.75" x14ac:dyDescent="0.3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8.75" x14ac:dyDescent="0.3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8.75" x14ac:dyDescent="0.3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8.75" x14ac:dyDescent="0.3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8.75" x14ac:dyDescent="0.3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8.75" x14ac:dyDescent="0.3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8.75" x14ac:dyDescent="0.3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8.75" x14ac:dyDescent="0.3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8.75" x14ac:dyDescent="0.3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8.75" x14ac:dyDescent="0.3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8.75" x14ac:dyDescent="0.3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8.75" x14ac:dyDescent="0.3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8.75" x14ac:dyDescent="0.3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8.75" x14ac:dyDescent="0.3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8.75" x14ac:dyDescent="0.3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8.75" x14ac:dyDescent="0.3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8.75" x14ac:dyDescent="0.3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8.75" x14ac:dyDescent="0.3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8.75" x14ac:dyDescent="0.3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8.75" x14ac:dyDescent="0.3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8.75" x14ac:dyDescent="0.3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8.75" x14ac:dyDescent="0.3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8.75" x14ac:dyDescent="0.3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8.75" x14ac:dyDescent="0.3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8.75" x14ac:dyDescent="0.3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8.75" x14ac:dyDescent="0.3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8.75" x14ac:dyDescent="0.3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8.75" x14ac:dyDescent="0.3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8.75" x14ac:dyDescent="0.3">
      <c r="A204" s="55"/>
      <c r="B204" s="55"/>
      <c r="C204" s="55"/>
      <c r="D204" s="55"/>
      <c r="E204" s="55"/>
      <c r="F204" s="55"/>
      <c r="G204" s="55"/>
      <c r="H204" s="55"/>
      <c r="I204" s="55"/>
    </row>
  </sheetData>
  <mergeCells count="5">
    <mergeCell ref="A7:I7"/>
    <mergeCell ref="A47:I47"/>
    <mergeCell ref="A3:I3"/>
    <mergeCell ref="A5:I5"/>
    <mergeCell ref="A1:J1"/>
  </mergeCells>
  <pageMargins left="0.7" right="0.7" top="0.75" bottom="0.75" header="0.3" footer="0.3"/>
  <pageSetup paperSize="9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sqref="A1:J1"/>
    </sheetView>
  </sheetViews>
  <sheetFormatPr defaultRowHeight="15" x14ac:dyDescent="0.25"/>
  <cols>
    <col min="1" max="1" width="37.7109375" customWidth="1"/>
    <col min="2" max="3" width="25.28515625" customWidth="1"/>
    <col min="4" max="4" width="21" customWidth="1"/>
    <col min="5" max="5" width="11.42578125" customWidth="1"/>
    <col min="6" max="6" width="11.7109375" customWidth="1"/>
  </cols>
  <sheetData>
    <row r="1" spans="1:10" ht="42" customHeight="1" x14ac:dyDescent="0.25">
      <c r="A1" s="242" t="s">
        <v>347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ht="18" customHeight="1" x14ac:dyDescent="0.25">
      <c r="A2" s="4"/>
      <c r="B2" s="4"/>
      <c r="C2" s="4"/>
      <c r="D2" s="4"/>
      <c r="E2" s="137"/>
      <c r="F2" s="4"/>
    </row>
    <row r="3" spans="1:10" ht="15.75" x14ac:dyDescent="0.25">
      <c r="A3" s="242" t="s">
        <v>23</v>
      </c>
      <c r="B3" s="242"/>
      <c r="C3" s="242"/>
      <c r="D3" s="255"/>
      <c r="E3" s="255"/>
      <c r="F3" s="255"/>
    </row>
    <row r="4" spans="1:10" ht="18" x14ac:dyDescent="0.25">
      <c r="A4" s="4"/>
      <c r="B4" s="4"/>
      <c r="C4" s="4"/>
      <c r="D4" s="5"/>
      <c r="E4" s="5"/>
      <c r="F4" s="5"/>
    </row>
    <row r="5" spans="1:10" ht="18" customHeight="1" x14ac:dyDescent="0.25">
      <c r="A5" s="242" t="s">
        <v>7</v>
      </c>
      <c r="B5" s="243"/>
      <c r="C5" s="243"/>
      <c r="D5" s="243"/>
      <c r="E5" s="243"/>
      <c r="F5" s="243"/>
    </row>
    <row r="6" spans="1:10" ht="18" x14ac:dyDescent="0.25">
      <c r="A6" s="4"/>
      <c r="B6" s="4"/>
      <c r="C6" s="4"/>
      <c r="D6" s="5"/>
      <c r="E6" s="5"/>
      <c r="F6" s="5"/>
    </row>
    <row r="7" spans="1:10" ht="15.75" x14ac:dyDescent="0.25">
      <c r="A7" s="242" t="s">
        <v>17</v>
      </c>
      <c r="B7" s="264"/>
      <c r="C7" s="264"/>
      <c r="D7" s="264"/>
      <c r="E7" s="264"/>
      <c r="F7" s="264"/>
    </row>
    <row r="8" spans="1:10" ht="18" x14ac:dyDescent="0.25">
      <c r="A8" s="4"/>
      <c r="B8" s="4"/>
      <c r="C8" s="4"/>
      <c r="D8" s="5"/>
      <c r="E8" s="5"/>
      <c r="F8" s="5"/>
    </row>
    <row r="9" spans="1:10" ht="24" x14ac:dyDescent="0.25">
      <c r="A9" s="18" t="s">
        <v>18</v>
      </c>
      <c r="B9" s="18" t="s">
        <v>267</v>
      </c>
      <c r="C9" s="105" t="s">
        <v>274</v>
      </c>
      <c r="D9" s="18" t="s">
        <v>273</v>
      </c>
      <c r="E9" s="18" t="s">
        <v>266</v>
      </c>
      <c r="F9" s="18" t="s">
        <v>266</v>
      </c>
    </row>
    <row r="10" spans="1:10" ht="15.75" customHeight="1" x14ac:dyDescent="0.25">
      <c r="A10" s="9" t="s">
        <v>19</v>
      </c>
      <c r="B10" s="34"/>
      <c r="C10" s="34"/>
      <c r="D10" s="34"/>
      <c r="E10" s="34"/>
      <c r="F10" s="104"/>
    </row>
    <row r="11" spans="1:10" ht="15.75" customHeight="1" x14ac:dyDescent="0.25">
      <c r="A11" s="9" t="s">
        <v>51</v>
      </c>
      <c r="B11" s="34">
        <v>1007401.87</v>
      </c>
      <c r="C11" s="34">
        <v>2637059.0099999998</v>
      </c>
      <c r="D11" s="34">
        <v>1172557.6100000001</v>
      </c>
      <c r="E11" s="104">
        <f>AVERAGE(D11/B11)</f>
        <v>1.1639422606988015</v>
      </c>
      <c r="F11" s="104">
        <f>AVERAGE(D11/C11)</f>
        <v>0.44464595049012584</v>
      </c>
    </row>
    <row r="12" spans="1:10" x14ac:dyDescent="0.25">
      <c r="A12" s="15" t="s">
        <v>52</v>
      </c>
      <c r="B12" s="34">
        <v>882941.12</v>
      </c>
      <c r="C12" s="34">
        <v>2396870.88</v>
      </c>
      <c r="D12" s="34">
        <v>1078428.3999999999</v>
      </c>
      <c r="E12" s="104">
        <f>AVERAGE(D12/B12)</f>
        <v>1.2214046617287457</v>
      </c>
      <c r="F12" s="104">
        <f>AVERAGE(D12/C12)</f>
        <v>0.44993178773151099</v>
      </c>
    </row>
    <row r="13" spans="1:10" x14ac:dyDescent="0.25">
      <c r="A13" s="36" t="s">
        <v>53</v>
      </c>
      <c r="B13" s="34">
        <v>124460.75</v>
      </c>
      <c r="C13" s="34">
        <v>240188.13</v>
      </c>
      <c r="D13" s="34">
        <v>94129.21</v>
      </c>
      <c r="E13" s="104">
        <f>AVERAGE(D13/B13)</f>
        <v>0.75629634242120514</v>
      </c>
      <c r="F13" s="104">
        <f>AVERAGE(D13/C13)</f>
        <v>0.3918978427451848</v>
      </c>
    </row>
    <row r="14" spans="1:10" x14ac:dyDescent="0.25">
      <c r="A14" s="9"/>
      <c r="B14" s="34"/>
      <c r="C14" s="34"/>
      <c r="D14" s="34"/>
      <c r="E14" s="34"/>
      <c r="F14" s="35"/>
    </row>
    <row r="15" spans="1:10" x14ac:dyDescent="0.25">
      <c r="A15" s="16"/>
      <c r="B15" s="34"/>
      <c r="C15" s="34"/>
      <c r="D15" s="34"/>
      <c r="E15" s="34"/>
      <c r="F15" s="35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sqref="A1:J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5.28515625" customWidth="1"/>
    <col min="5" max="5" width="15.42578125" customWidth="1"/>
    <col min="6" max="6" width="14.5703125" customWidth="1"/>
    <col min="7" max="8" width="13.28515625" customWidth="1"/>
    <col min="9" max="9" width="15" customWidth="1"/>
  </cols>
  <sheetData>
    <row r="1" spans="1:10" ht="42" customHeight="1" x14ac:dyDescent="0.25">
      <c r="A1" s="242" t="s">
        <v>347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ht="18" customHeight="1" x14ac:dyDescent="0.25">
      <c r="A2" s="70"/>
      <c r="B2" s="70"/>
      <c r="C2" s="70"/>
      <c r="D2" s="70"/>
      <c r="E2" s="70"/>
      <c r="F2" s="70"/>
      <c r="G2" s="122"/>
      <c r="H2" s="129"/>
      <c r="I2" s="70"/>
    </row>
    <row r="3" spans="1:10" ht="15.75" x14ac:dyDescent="0.25">
      <c r="A3" s="242" t="s">
        <v>23</v>
      </c>
      <c r="B3" s="242"/>
      <c r="C3" s="242"/>
      <c r="D3" s="242"/>
      <c r="E3" s="242"/>
      <c r="F3" s="242"/>
      <c r="G3" s="242"/>
      <c r="H3" s="242"/>
      <c r="I3" s="255"/>
    </row>
    <row r="4" spans="1:10" ht="18" x14ac:dyDescent="0.25">
      <c r="A4" s="70"/>
      <c r="B4" s="70"/>
      <c r="C4" s="70"/>
      <c r="D4" s="70"/>
      <c r="E4" s="70"/>
      <c r="F4" s="70"/>
      <c r="G4" s="122"/>
      <c r="H4" s="129"/>
      <c r="I4" s="5"/>
    </row>
    <row r="5" spans="1:10" ht="18" customHeight="1" x14ac:dyDescent="0.25">
      <c r="A5" s="242" t="s">
        <v>178</v>
      </c>
      <c r="B5" s="243"/>
      <c r="C5" s="243"/>
      <c r="D5" s="243"/>
      <c r="E5" s="243"/>
      <c r="F5" s="243"/>
      <c r="G5" s="243"/>
      <c r="H5" s="243"/>
      <c r="I5" s="243"/>
    </row>
    <row r="6" spans="1:10" ht="18" x14ac:dyDescent="0.25">
      <c r="A6" s="70"/>
      <c r="B6" s="70"/>
      <c r="C6" s="70"/>
      <c r="D6" s="70"/>
      <c r="E6" s="70"/>
      <c r="F6" s="70"/>
      <c r="G6" s="122"/>
      <c r="H6" s="129"/>
      <c r="I6" s="5"/>
    </row>
    <row r="7" spans="1:10" ht="33.75" customHeight="1" x14ac:dyDescent="0.25">
      <c r="A7" s="18" t="s">
        <v>8</v>
      </c>
      <c r="B7" s="17" t="s">
        <v>9</v>
      </c>
      <c r="C7" s="17" t="s">
        <v>10</v>
      </c>
      <c r="D7" s="17" t="s">
        <v>36</v>
      </c>
      <c r="E7" s="18" t="s">
        <v>267</v>
      </c>
      <c r="F7" s="105" t="s">
        <v>274</v>
      </c>
      <c r="G7" s="18" t="s">
        <v>273</v>
      </c>
      <c r="H7" s="18" t="s">
        <v>266</v>
      </c>
      <c r="I7" s="18" t="s">
        <v>266</v>
      </c>
    </row>
    <row r="8" spans="1:10" ht="25.5" x14ac:dyDescent="0.25">
      <c r="A8" s="9">
        <v>8</v>
      </c>
      <c r="B8" s="9"/>
      <c r="C8" s="9"/>
      <c r="D8" s="9" t="s">
        <v>20</v>
      </c>
      <c r="E8" s="46">
        <v>0</v>
      </c>
      <c r="F8" s="46">
        <v>0</v>
      </c>
      <c r="G8" s="46">
        <v>0</v>
      </c>
      <c r="H8" s="131">
        <v>0</v>
      </c>
      <c r="I8" s="46">
        <v>0</v>
      </c>
    </row>
    <row r="9" spans="1:10" x14ac:dyDescent="0.25">
      <c r="A9" s="9"/>
      <c r="B9" s="14">
        <v>84</v>
      </c>
      <c r="C9" s="14"/>
      <c r="D9" s="14" t="s">
        <v>27</v>
      </c>
      <c r="E9" s="34">
        <v>0</v>
      </c>
      <c r="F9" s="34">
        <v>0</v>
      </c>
      <c r="G9" s="34">
        <v>0</v>
      </c>
      <c r="H9" s="46">
        <v>0</v>
      </c>
      <c r="I9" s="46">
        <v>0</v>
      </c>
    </row>
    <row r="10" spans="1:10" x14ac:dyDescent="0.25">
      <c r="A10" s="10"/>
      <c r="B10" s="10"/>
      <c r="C10" s="11">
        <v>31</v>
      </c>
      <c r="D10" s="15" t="s">
        <v>29</v>
      </c>
      <c r="E10" s="34">
        <v>0</v>
      </c>
      <c r="F10" s="34">
        <v>0</v>
      </c>
      <c r="G10" s="34">
        <v>0</v>
      </c>
      <c r="H10" s="46">
        <v>0</v>
      </c>
      <c r="I10" s="46">
        <v>0</v>
      </c>
    </row>
    <row r="11" spans="1:10" ht="25.5" x14ac:dyDescent="0.25">
      <c r="A11" s="12">
        <v>5</v>
      </c>
      <c r="B11" s="13"/>
      <c r="C11" s="13"/>
      <c r="D11" s="22" t="s">
        <v>21</v>
      </c>
      <c r="E11" s="46">
        <v>5.19</v>
      </c>
      <c r="F11" s="46">
        <v>0</v>
      </c>
      <c r="G11" s="46">
        <v>0</v>
      </c>
      <c r="H11" s="131">
        <f t="shared" ref="H11:H13" si="0">AVERAGE(G11/E11)</f>
        <v>0</v>
      </c>
      <c r="I11" s="131">
        <v>0</v>
      </c>
    </row>
    <row r="12" spans="1:10" ht="25.5" x14ac:dyDescent="0.25">
      <c r="A12" s="14"/>
      <c r="B12" s="14">
        <v>54</v>
      </c>
      <c r="C12" s="14"/>
      <c r="D12" s="23" t="s">
        <v>28</v>
      </c>
      <c r="E12" s="34">
        <v>5.19</v>
      </c>
      <c r="F12" s="34">
        <v>0</v>
      </c>
      <c r="G12" s="34">
        <v>0</v>
      </c>
      <c r="H12" s="131">
        <f t="shared" si="0"/>
        <v>0</v>
      </c>
      <c r="I12" s="131">
        <v>0</v>
      </c>
    </row>
    <row r="13" spans="1:10" x14ac:dyDescent="0.25">
      <c r="A13" s="14"/>
      <c r="B13" s="14"/>
      <c r="C13" s="11">
        <v>31</v>
      </c>
      <c r="D13" s="11" t="s">
        <v>29</v>
      </c>
      <c r="E13" s="34">
        <v>5.19</v>
      </c>
      <c r="F13" s="34">
        <v>0</v>
      </c>
      <c r="G13" s="34">
        <v>0</v>
      </c>
      <c r="H13" s="131">
        <f t="shared" si="0"/>
        <v>0</v>
      </c>
      <c r="I13" s="131">
        <v>0</v>
      </c>
    </row>
    <row r="14" spans="1:10" x14ac:dyDescent="0.25">
      <c r="G14" s="127"/>
      <c r="H14" s="127"/>
      <c r="I14" s="126"/>
    </row>
  </sheetData>
  <mergeCells count="3">
    <mergeCell ref="A3:I3"/>
    <mergeCell ref="A5:I5"/>
    <mergeCell ref="A1:J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2"/>
  <sheetViews>
    <sheetView tabSelected="1" workbookViewId="0">
      <selection activeCell="M13" sqref="M1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.85546875" customWidth="1"/>
    <col min="4" max="4" width="30" customWidth="1"/>
    <col min="5" max="5" width="11.7109375" customWidth="1"/>
    <col min="6" max="6" width="13.5703125" customWidth="1"/>
    <col min="7" max="7" width="11.42578125" customWidth="1"/>
    <col min="8" max="8" width="10.85546875" style="209" customWidth="1"/>
    <col min="9" max="9" width="10" style="209" customWidth="1"/>
  </cols>
  <sheetData>
    <row r="1" spans="1:10" ht="42" customHeight="1" x14ac:dyDescent="0.25">
      <c r="A1" s="242" t="s">
        <v>347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ht="18" customHeight="1" x14ac:dyDescent="0.25">
      <c r="A2" s="265" t="s">
        <v>22</v>
      </c>
      <c r="B2" s="272"/>
      <c r="C2" s="272"/>
      <c r="D2" s="272"/>
      <c r="E2" s="272"/>
      <c r="F2" s="272"/>
      <c r="G2" s="272"/>
      <c r="H2" s="272"/>
      <c r="I2" s="272"/>
      <c r="J2" s="113"/>
    </row>
    <row r="3" spans="1:10" ht="31.5" customHeight="1" x14ac:dyDescent="0.25">
      <c r="A3" s="273" t="s">
        <v>24</v>
      </c>
      <c r="B3" s="274"/>
      <c r="C3" s="275"/>
      <c r="D3" s="169" t="s">
        <v>25</v>
      </c>
      <c r="E3" s="105" t="s">
        <v>267</v>
      </c>
      <c r="F3" s="141" t="s">
        <v>274</v>
      </c>
      <c r="G3" s="105" t="s">
        <v>273</v>
      </c>
      <c r="H3" s="207" t="s">
        <v>266</v>
      </c>
      <c r="I3" s="208" t="s">
        <v>266</v>
      </c>
      <c r="J3" s="113"/>
    </row>
    <row r="4" spans="1:10" ht="18" customHeight="1" x14ac:dyDescent="0.25">
      <c r="A4" s="228"/>
      <c r="B4" s="229">
        <v>1</v>
      </c>
      <c r="C4" s="230"/>
      <c r="D4" s="233">
        <v>2</v>
      </c>
      <c r="E4" s="234">
        <v>3</v>
      </c>
      <c r="F4" s="235">
        <v>4</v>
      </c>
      <c r="G4" s="234">
        <v>5</v>
      </c>
      <c r="H4" s="236" t="s">
        <v>342</v>
      </c>
      <c r="I4" s="236" t="s">
        <v>343</v>
      </c>
      <c r="J4" s="113"/>
    </row>
    <row r="5" spans="1:10" ht="19.5" customHeight="1" x14ac:dyDescent="0.25">
      <c r="A5" s="276" t="s">
        <v>275</v>
      </c>
      <c r="B5" s="277"/>
      <c r="C5" s="278"/>
      <c r="D5" s="169"/>
      <c r="E5" s="18"/>
      <c r="F5" s="18"/>
      <c r="G5" s="18"/>
      <c r="H5" s="208"/>
      <c r="I5" s="208"/>
      <c r="J5" s="113"/>
    </row>
    <row r="6" spans="1:10" ht="25.5" customHeight="1" x14ac:dyDescent="0.25">
      <c r="A6" s="279" t="s">
        <v>276</v>
      </c>
      <c r="B6" s="274"/>
      <c r="C6" s="275"/>
      <c r="D6" s="107" t="s">
        <v>277</v>
      </c>
      <c r="E6" s="18"/>
      <c r="F6" s="18"/>
      <c r="G6" s="18"/>
      <c r="H6" s="208"/>
      <c r="I6" s="208"/>
      <c r="J6" s="113"/>
    </row>
    <row r="7" spans="1:10" ht="38.25" customHeight="1" x14ac:dyDescent="0.25">
      <c r="A7" s="280" t="s">
        <v>278</v>
      </c>
      <c r="B7" s="281"/>
      <c r="C7" s="281"/>
      <c r="D7" s="282"/>
      <c r="E7" s="170">
        <v>1007407.06</v>
      </c>
      <c r="F7" s="170">
        <v>2637059.0099999998</v>
      </c>
      <c r="G7" s="170">
        <v>1172557.6100000001</v>
      </c>
      <c r="H7" s="208">
        <f t="shared" ref="H7:H58" si="0">AVERAGE(G7/E7)</f>
        <v>1.1639362642544913</v>
      </c>
      <c r="I7" s="208">
        <f t="shared" ref="I7:I66" si="1">AVERAGE(G7/F7)</f>
        <v>0.44464595049012584</v>
      </c>
      <c r="J7" s="113"/>
    </row>
    <row r="8" spans="1:10" ht="25.5" customHeight="1" x14ac:dyDescent="0.25">
      <c r="A8" s="171"/>
      <c r="B8" s="172">
        <v>11</v>
      </c>
      <c r="C8" s="173"/>
      <c r="D8" s="173" t="s">
        <v>172</v>
      </c>
      <c r="E8" s="170">
        <v>106.46</v>
      </c>
      <c r="F8" s="170">
        <v>11229.5</v>
      </c>
      <c r="G8" s="170">
        <v>2984.57</v>
      </c>
      <c r="H8" s="208">
        <f t="shared" si="0"/>
        <v>28.034660905504417</v>
      </c>
      <c r="I8" s="208">
        <f t="shared" si="1"/>
        <v>0.26577942027694912</v>
      </c>
      <c r="J8" s="113"/>
    </row>
    <row r="9" spans="1:10" ht="25.5" customHeight="1" x14ac:dyDescent="0.25">
      <c r="A9" s="171"/>
      <c r="B9" s="172">
        <v>55</v>
      </c>
      <c r="C9" s="173"/>
      <c r="D9" s="173" t="s">
        <v>279</v>
      </c>
      <c r="E9" s="170">
        <v>99741.7</v>
      </c>
      <c r="F9" s="170">
        <v>153907.85</v>
      </c>
      <c r="G9" s="170">
        <v>90815.48</v>
      </c>
      <c r="H9" s="208">
        <f t="shared" si="0"/>
        <v>0.91050663864762682</v>
      </c>
      <c r="I9" s="208">
        <f t="shared" si="1"/>
        <v>0.5900639895885752</v>
      </c>
      <c r="J9" s="113"/>
    </row>
    <row r="10" spans="1:10" ht="25.5" customHeight="1" x14ac:dyDescent="0.25">
      <c r="A10" s="171"/>
      <c r="B10" s="172">
        <v>56</v>
      </c>
      <c r="C10" s="173"/>
      <c r="D10" s="173" t="s">
        <v>280</v>
      </c>
      <c r="E10" s="170">
        <v>0</v>
      </c>
      <c r="F10" s="170">
        <v>16119.45</v>
      </c>
      <c r="G10" s="170">
        <v>7748</v>
      </c>
      <c r="H10" s="208">
        <v>0</v>
      </c>
      <c r="I10" s="208">
        <f t="shared" si="1"/>
        <v>0.4806615610334099</v>
      </c>
      <c r="J10" s="113"/>
    </row>
    <row r="11" spans="1:10" ht="25.5" customHeight="1" x14ac:dyDescent="0.25">
      <c r="A11" s="171"/>
      <c r="B11" s="172">
        <v>31</v>
      </c>
      <c r="C11" s="173"/>
      <c r="D11" s="173" t="s">
        <v>29</v>
      </c>
      <c r="E11" s="170">
        <v>35452.11</v>
      </c>
      <c r="F11" s="170">
        <v>73191.5</v>
      </c>
      <c r="G11" s="170">
        <v>32985.79</v>
      </c>
      <c r="H11" s="208">
        <f t="shared" si="0"/>
        <v>0.93043234944267073</v>
      </c>
      <c r="I11" s="208">
        <f t="shared" si="1"/>
        <v>0.45067787926193614</v>
      </c>
      <c r="J11" s="113"/>
    </row>
    <row r="12" spans="1:10" ht="25.5" customHeight="1" x14ac:dyDescent="0.25">
      <c r="A12" s="171"/>
      <c r="B12" s="172">
        <v>412</v>
      </c>
      <c r="C12" s="173"/>
      <c r="D12" s="173" t="s">
        <v>39</v>
      </c>
      <c r="E12" s="170">
        <v>12479.64</v>
      </c>
      <c r="F12" s="170">
        <v>33982.720000000001</v>
      </c>
      <c r="G12" s="170">
        <v>7597.46</v>
      </c>
      <c r="H12" s="208">
        <f t="shared" si="0"/>
        <v>0.60878839453702194</v>
      </c>
      <c r="I12" s="208">
        <f t="shared" si="1"/>
        <v>0.2235683311989152</v>
      </c>
      <c r="J12" s="113"/>
    </row>
    <row r="13" spans="1:10" ht="25.5" customHeight="1" x14ac:dyDescent="0.25">
      <c r="A13" s="171"/>
      <c r="B13" s="172">
        <v>501</v>
      </c>
      <c r="C13" s="173"/>
      <c r="D13" s="173" t="s">
        <v>281</v>
      </c>
      <c r="E13" s="170">
        <v>751362.38</v>
      </c>
      <c r="F13" s="170">
        <v>2125650</v>
      </c>
      <c r="G13" s="170">
        <v>937233.32</v>
      </c>
      <c r="H13" s="208">
        <f t="shared" si="0"/>
        <v>1.2473785552052792</v>
      </c>
      <c r="I13" s="208">
        <f t="shared" si="1"/>
        <v>0.44091610566179756</v>
      </c>
      <c r="J13" s="113"/>
    </row>
    <row r="14" spans="1:10" ht="25.5" customHeight="1" x14ac:dyDescent="0.25">
      <c r="A14" s="212"/>
      <c r="B14" s="213">
        <v>501</v>
      </c>
      <c r="C14" s="214"/>
      <c r="D14" s="214" t="s">
        <v>322</v>
      </c>
      <c r="E14" s="170">
        <v>837.21</v>
      </c>
      <c r="F14" s="170">
        <v>0</v>
      </c>
      <c r="G14" s="170">
        <v>505</v>
      </c>
      <c r="H14" s="208">
        <f t="shared" si="0"/>
        <v>0.60319394178282626</v>
      </c>
      <c r="I14" s="208">
        <v>0</v>
      </c>
      <c r="J14" s="113"/>
    </row>
    <row r="15" spans="1:10" ht="25.5" customHeight="1" x14ac:dyDescent="0.25">
      <c r="A15" s="171"/>
      <c r="B15" s="172">
        <v>501</v>
      </c>
      <c r="C15" s="173"/>
      <c r="D15" s="173" t="s">
        <v>282</v>
      </c>
      <c r="E15" s="170">
        <v>0</v>
      </c>
      <c r="F15" s="170">
        <v>2425</v>
      </c>
      <c r="G15" s="170">
        <v>2425</v>
      </c>
      <c r="H15" s="208">
        <v>0</v>
      </c>
      <c r="I15" s="208">
        <f t="shared" si="1"/>
        <v>1</v>
      </c>
      <c r="J15" s="113"/>
    </row>
    <row r="16" spans="1:10" ht="25.5" customHeight="1" x14ac:dyDescent="0.25">
      <c r="A16" s="171"/>
      <c r="B16" s="172">
        <v>51</v>
      </c>
      <c r="C16" s="173"/>
      <c r="D16" s="173" t="s">
        <v>283</v>
      </c>
      <c r="E16" s="231">
        <v>99021.63</v>
      </c>
      <c r="F16" s="170">
        <v>175000</v>
      </c>
      <c r="G16" s="170">
        <v>69744.86</v>
      </c>
      <c r="H16" s="208">
        <f t="shared" si="0"/>
        <v>0.70433964781230118</v>
      </c>
      <c r="I16" s="208">
        <f t="shared" si="1"/>
        <v>0.39854205714285712</v>
      </c>
      <c r="J16" s="113"/>
    </row>
    <row r="17" spans="1:10" ht="25.5" customHeight="1" x14ac:dyDescent="0.25">
      <c r="A17" s="171"/>
      <c r="B17" s="172">
        <v>54</v>
      </c>
      <c r="C17" s="173"/>
      <c r="D17" s="173" t="s">
        <v>38</v>
      </c>
      <c r="E17" s="170">
        <v>7269.68</v>
      </c>
      <c r="F17" s="170">
        <v>16542.5</v>
      </c>
      <c r="G17" s="170">
        <v>6078</v>
      </c>
      <c r="H17" s="208">
        <f t="shared" si="0"/>
        <v>0.83607531555721848</v>
      </c>
      <c r="I17" s="208">
        <f t="shared" si="1"/>
        <v>0.36741725857639412</v>
      </c>
      <c r="J17" s="113"/>
    </row>
    <row r="18" spans="1:10" ht="25.5" customHeight="1" x14ac:dyDescent="0.25">
      <c r="A18" s="171"/>
      <c r="B18" s="172">
        <v>61</v>
      </c>
      <c r="C18" s="173"/>
      <c r="D18" s="173" t="s">
        <v>42</v>
      </c>
      <c r="E18" s="170">
        <v>0</v>
      </c>
      <c r="F18" s="170">
        <v>1000</v>
      </c>
      <c r="G18" s="170">
        <v>200</v>
      </c>
      <c r="H18" s="208">
        <v>0</v>
      </c>
      <c r="I18" s="208">
        <f t="shared" si="1"/>
        <v>0.2</v>
      </c>
      <c r="J18" s="113"/>
    </row>
    <row r="19" spans="1:10" ht="25.5" customHeight="1" x14ac:dyDescent="0.25">
      <c r="A19" s="171"/>
      <c r="B19" s="172">
        <v>63</v>
      </c>
      <c r="C19" s="173"/>
      <c r="D19" s="173" t="s">
        <v>140</v>
      </c>
      <c r="E19" s="170">
        <v>1136.25</v>
      </c>
      <c r="F19" s="170">
        <v>0</v>
      </c>
      <c r="G19" s="170">
        <v>0</v>
      </c>
      <c r="H19" s="208">
        <f t="shared" si="0"/>
        <v>0</v>
      </c>
      <c r="I19" s="208">
        <v>0</v>
      </c>
      <c r="J19" s="113"/>
    </row>
    <row r="20" spans="1:10" ht="25.5" customHeight="1" x14ac:dyDescent="0.25">
      <c r="A20" s="171"/>
      <c r="B20" s="172">
        <v>72</v>
      </c>
      <c r="C20" s="173"/>
      <c r="D20" s="173" t="s">
        <v>284</v>
      </c>
      <c r="E20" s="170">
        <v>0</v>
      </c>
      <c r="F20" s="170">
        <v>1000</v>
      </c>
      <c r="G20" s="170">
        <v>0</v>
      </c>
      <c r="H20" s="208">
        <v>0</v>
      </c>
      <c r="I20" s="208">
        <f t="shared" si="1"/>
        <v>0</v>
      </c>
      <c r="J20" s="113"/>
    </row>
    <row r="21" spans="1:10" ht="25.5" customHeight="1" x14ac:dyDescent="0.25">
      <c r="A21" s="171"/>
      <c r="B21" s="172">
        <v>92</v>
      </c>
      <c r="C21" s="173"/>
      <c r="D21" s="173" t="s">
        <v>285</v>
      </c>
      <c r="E21" s="170">
        <v>0</v>
      </c>
      <c r="F21" s="170">
        <v>27010.49</v>
      </c>
      <c r="G21" s="170">
        <v>14240.13</v>
      </c>
      <c r="H21" s="208">
        <v>0</v>
      </c>
      <c r="I21" s="208">
        <f t="shared" si="1"/>
        <v>0.52720739238717984</v>
      </c>
      <c r="J21" s="113"/>
    </row>
    <row r="22" spans="1:10" ht="21.75" customHeight="1" x14ac:dyDescent="0.25">
      <c r="A22" s="174"/>
      <c r="B22" s="175"/>
      <c r="C22" s="176"/>
      <c r="D22" s="176"/>
      <c r="E22" s="177"/>
      <c r="F22" s="177"/>
      <c r="G22" s="177"/>
      <c r="H22" s="222"/>
      <c r="I22" s="222"/>
    </row>
    <row r="23" spans="1:10" ht="15.75" x14ac:dyDescent="0.25">
      <c r="A23" s="283" t="s">
        <v>54</v>
      </c>
      <c r="B23" s="284"/>
      <c r="C23" s="285"/>
      <c r="D23" s="154" t="s">
        <v>88</v>
      </c>
      <c r="E23" s="59"/>
      <c r="F23" s="59"/>
      <c r="G23" s="59"/>
      <c r="H23" s="222"/>
      <c r="I23" s="222"/>
    </row>
    <row r="24" spans="1:10" ht="25.5" x14ac:dyDescent="0.25">
      <c r="A24" s="269" t="s">
        <v>55</v>
      </c>
      <c r="B24" s="270"/>
      <c r="C24" s="271"/>
      <c r="D24" s="178" t="s">
        <v>87</v>
      </c>
      <c r="E24" s="91">
        <v>99741.7</v>
      </c>
      <c r="F24" s="91">
        <v>153907.85</v>
      </c>
      <c r="G24" s="91">
        <v>90815.48</v>
      </c>
      <c r="H24" s="227">
        <f t="shared" si="0"/>
        <v>0.91050663864762682</v>
      </c>
      <c r="I24" s="227">
        <f t="shared" si="1"/>
        <v>0.5900639895885752</v>
      </c>
    </row>
    <row r="25" spans="1:10" x14ac:dyDescent="0.25">
      <c r="A25" s="286" t="s">
        <v>286</v>
      </c>
      <c r="B25" s="287"/>
      <c r="C25" s="288"/>
      <c r="D25" s="179" t="s">
        <v>56</v>
      </c>
      <c r="E25" s="180"/>
      <c r="F25" s="180"/>
      <c r="G25" s="180"/>
      <c r="H25" s="208"/>
      <c r="I25" s="208"/>
    </row>
    <row r="26" spans="1:10" x14ac:dyDescent="0.25">
      <c r="A26" s="42">
        <v>3</v>
      </c>
      <c r="B26" s="161"/>
      <c r="C26" s="162"/>
      <c r="D26" s="154" t="s">
        <v>14</v>
      </c>
      <c r="E26" s="46">
        <v>86782.22</v>
      </c>
      <c r="F26" s="46">
        <v>132166.65</v>
      </c>
      <c r="G26" s="46">
        <v>78044.05</v>
      </c>
      <c r="H26" s="208">
        <f t="shared" si="0"/>
        <v>0.89930921333886138</v>
      </c>
      <c r="I26" s="208">
        <f t="shared" si="1"/>
        <v>0.59049730018881474</v>
      </c>
    </row>
    <row r="27" spans="1:10" x14ac:dyDescent="0.25">
      <c r="A27" s="102">
        <v>32</v>
      </c>
      <c r="B27" s="181"/>
      <c r="C27" s="115"/>
      <c r="D27" s="154" t="s">
        <v>26</v>
      </c>
      <c r="E27" s="46">
        <v>86181.49</v>
      </c>
      <c r="F27" s="46">
        <v>131116.65</v>
      </c>
      <c r="G27" s="46">
        <v>77378.679999999993</v>
      </c>
      <c r="H27" s="208">
        <f t="shared" si="0"/>
        <v>0.89785730091229554</v>
      </c>
      <c r="I27" s="208">
        <f t="shared" si="1"/>
        <v>0.59015144148359489</v>
      </c>
    </row>
    <row r="28" spans="1:10" x14ac:dyDescent="0.25">
      <c r="A28" s="102">
        <v>321</v>
      </c>
      <c r="B28" s="181"/>
      <c r="C28" s="115"/>
      <c r="D28" s="154" t="s">
        <v>109</v>
      </c>
      <c r="E28" s="46">
        <v>27737.13</v>
      </c>
      <c r="F28" s="46">
        <v>44871.97</v>
      </c>
      <c r="G28" s="46">
        <v>23329.35</v>
      </c>
      <c r="H28" s="208">
        <f t="shared" si="0"/>
        <v>0.84108737998487937</v>
      </c>
      <c r="I28" s="208">
        <f t="shared" si="1"/>
        <v>0.51990919944009584</v>
      </c>
    </row>
    <row r="29" spans="1:10" x14ac:dyDescent="0.25">
      <c r="A29" s="103">
        <v>3211</v>
      </c>
      <c r="B29" s="182"/>
      <c r="C29" s="183"/>
      <c r="D29" s="165" t="s">
        <v>57</v>
      </c>
      <c r="E29" s="34">
        <v>2315.64</v>
      </c>
      <c r="F29" s="34">
        <v>3938.52</v>
      </c>
      <c r="G29" s="34">
        <v>2451.6</v>
      </c>
      <c r="H29" s="208">
        <f t="shared" si="0"/>
        <v>1.0587137897082448</v>
      </c>
      <c r="I29" s="208">
        <f t="shared" si="1"/>
        <v>0.62246732275067795</v>
      </c>
    </row>
    <row r="30" spans="1:10" ht="26.25" x14ac:dyDescent="0.25">
      <c r="A30" s="37">
        <v>3212</v>
      </c>
      <c r="B30" s="156"/>
      <c r="C30" s="157"/>
      <c r="D30" s="39" t="s">
        <v>67</v>
      </c>
      <c r="E30" s="34">
        <v>25206.49</v>
      </c>
      <c r="F30" s="34">
        <v>39871.67</v>
      </c>
      <c r="G30" s="34">
        <v>20524</v>
      </c>
      <c r="H30" s="208">
        <f t="shared" si="0"/>
        <v>0.81423474668627005</v>
      </c>
      <c r="I30" s="208">
        <f t="shared" si="1"/>
        <v>0.51475145134377365</v>
      </c>
    </row>
    <row r="31" spans="1:10" x14ac:dyDescent="0.25">
      <c r="A31" s="37">
        <v>3213</v>
      </c>
      <c r="B31" s="156"/>
      <c r="C31" s="157"/>
      <c r="D31" s="39" t="s">
        <v>68</v>
      </c>
      <c r="E31" s="34">
        <v>215</v>
      </c>
      <c r="F31" s="34">
        <v>1061.78</v>
      </c>
      <c r="G31" s="34">
        <v>353.75</v>
      </c>
      <c r="H31" s="208">
        <f t="shared" si="0"/>
        <v>1.6453488372093024</v>
      </c>
      <c r="I31" s="208">
        <f t="shared" si="1"/>
        <v>0.33316694607169095</v>
      </c>
    </row>
    <row r="32" spans="1:10" ht="26.25" x14ac:dyDescent="0.25">
      <c r="A32" s="37">
        <v>3214</v>
      </c>
      <c r="B32" s="156"/>
      <c r="C32" s="157"/>
      <c r="D32" s="39" t="s">
        <v>69</v>
      </c>
      <c r="E32" s="34">
        <v>0</v>
      </c>
      <c r="F32" s="34">
        <v>0</v>
      </c>
      <c r="G32" s="34">
        <v>0</v>
      </c>
      <c r="H32" s="208">
        <v>0</v>
      </c>
      <c r="I32" s="208">
        <v>0</v>
      </c>
    </row>
    <row r="33" spans="1:9" x14ac:dyDescent="0.25">
      <c r="A33" s="38">
        <v>322</v>
      </c>
      <c r="B33" s="156"/>
      <c r="C33" s="157"/>
      <c r="D33" s="40" t="s">
        <v>58</v>
      </c>
      <c r="E33" s="46">
        <v>46287.95</v>
      </c>
      <c r="F33" s="46">
        <v>54271.68</v>
      </c>
      <c r="G33" s="46">
        <v>40210.589999999997</v>
      </c>
      <c r="H33" s="208">
        <f t="shared" si="0"/>
        <v>0.86870535420125539</v>
      </c>
      <c r="I33" s="208">
        <f t="shared" si="1"/>
        <v>0.7409129402296003</v>
      </c>
    </row>
    <row r="34" spans="1:9" ht="26.25" x14ac:dyDescent="0.25">
      <c r="A34" s="37">
        <v>3221</v>
      </c>
      <c r="B34" s="156"/>
      <c r="C34" s="157"/>
      <c r="D34" s="39" t="s">
        <v>70</v>
      </c>
      <c r="E34" s="34">
        <v>5993.35</v>
      </c>
      <c r="F34" s="34">
        <v>10000</v>
      </c>
      <c r="G34" s="34">
        <v>4167.9399999999996</v>
      </c>
      <c r="H34" s="208">
        <f t="shared" si="0"/>
        <v>0.69542743207054469</v>
      </c>
      <c r="I34" s="208">
        <f t="shared" si="1"/>
        <v>0.41679399999999994</v>
      </c>
    </row>
    <row r="35" spans="1:9" x14ac:dyDescent="0.25">
      <c r="A35" s="37">
        <v>3222</v>
      </c>
      <c r="B35" s="156"/>
      <c r="C35" s="157"/>
      <c r="D35" s="39" t="s">
        <v>59</v>
      </c>
      <c r="E35" s="34">
        <v>0</v>
      </c>
      <c r="F35" s="34">
        <v>0</v>
      </c>
      <c r="G35" s="34">
        <v>0</v>
      </c>
      <c r="H35" s="208">
        <v>0</v>
      </c>
      <c r="I35" s="208">
        <v>0</v>
      </c>
    </row>
    <row r="36" spans="1:9" x14ac:dyDescent="0.25">
      <c r="A36" s="37">
        <v>3223</v>
      </c>
      <c r="B36" s="156"/>
      <c r="C36" s="157"/>
      <c r="D36" s="39" t="s">
        <v>60</v>
      </c>
      <c r="E36" s="34">
        <v>37675.49</v>
      </c>
      <c r="F36" s="34">
        <v>39871.68</v>
      </c>
      <c r="G36" s="34">
        <v>34663.410000000003</v>
      </c>
      <c r="H36" s="208">
        <f t="shared" si="0"/>
        <v>0.9200520019779439</v>
      </c>
      <c r="I36" s="208">
        <f t="shared" si="1"/>
        <v>0.86937420244143215</v>
      </c>
    </row>
    <row r="37" spans="1:9" ht="26.25" x14ac:dyDescent="0.25">
      <c r="A37" s="37">
        <v>3224</v>
      </c>
      <c r="B37" s="156"/>
      <c r="C37" s="157"/>
      <c r="D37" s="39" t="s">
        <v>71</v>
      </c>
      <c r="E37" s="34">
        <v>1577.49</v>
      </c>
      <c r="F37" s="34">
        <v>3200</v>
      </c>
      <c r="G37" s="34">
        <v>1221.24</v>
      </c>
      <c r="H37" s="208">
        <f t="shared" si="0"/>
        <v>0.77416655573093962</v>
      </c>
      <c r="I37" s="208">
        <f t="shared" si="1"/>
        <v>0.38163750000000002</v>
      </c>
    </row>
    <row r="38" spans="1:9" x14ac:dyDescent="0.25">
      <c r="A38" s="37">
        <v>3225</v>
      </c>
      <c r="B38" s="156"/>
      <c r="C38" s="157"/>
      <c r="D38" s="39" t="s">
        <v>287</v>
      </c>
      <c r="E38" s="34">
        <v>1041.6199999999999</v>
      </c>
      <c r="F38" s="34">
        <v>1200</v>
      </c>
      <c r="G38" s="34">
        <v>158</v>
      </c>
      <c r="H38" s="208">
        <f t="shared" si="0"/>
        <v>0.15168679556844147</v>
      </c>
      <c r="I38" s="208">
        <f t="shared" si="1"/>
        <v>0.13166666666666665</v>
      </c>
    </row>
    <row r="39" spans="1:9" x14ac:dyDescent="0.25">
      <c r="A39" s="37">
        <v>3227</v>
      </c>
      <c r="B39" s="156"/>
      <c r="C39" s="157"/>
      <c r="D39" s="39" t="s">
        <v>72</v>
      </c>
      <c r="E39" s="34">
        <v>0</v>
      </c>
      <c r="F39" s="34">
        <v>0</v>
      </c>
      <c r="G39" s="34">
        <v>0</v>
      </c>
      <c r="H39" s="208">
        <v>0</v>
      </c>
      <c r="I39" s="208">
        <v>0</v>
      </c>
    </row>
    <row r="40" spans="1:9" x14ac:dyDescent="0.25">
      <c r="A40" s="38">
        <v>323</v>
      </c>
      <c r="B40" s="156"/>
      <c r="C40" s="157"/>
      <c r="D40" s="40" t="s">
        <v>61</v>
      </c>
      <c r="E40" s="46">
        <v>11876.06</v>
      </c>
      <c r="F40" s="46">
        <v>28414.41</v>
      </c>
      <c r="G40" s="46">
        <v>12099.51</v>
      </c>
      <c r="H40" s="208">
        <f t="shared" si="0"/>
        <v>1.0188151626044328</v>
      </c>
      <c r="I40" s="208">
        <f t="shared" si="1"/>
        <v>0.4258230243035136</v>
      </c>
    </row>
    <row r="41" spans="1:9" ht="26.25" x14ac:dyDescent="0.25">
      <c r="A41" s="37">
        <v>3231</v>
      </c>
      <c r="B41" s="156"/>
      <c r="C41" s="157"/>
      <c r="D41" s="39" t="s">
        <v>288</v>
      </c>
      <c r="E41" s="34">
        <v>1060.6300000000001</v>
      </c>
      <c r="F41" s="34">
        <v>2100</v>
      </c>
      <c r="G41" s="34">
        <v>1063.46</v>
      </c>
      <c r="H41" s="208">
        <f t="shared" si="0"/>
        <v>1.0026682254886246</v>
      </c>
      <c r="I41" s="208">
        <f t="shared" si="1"/>
        <v>0.50640952380952386</v>
      </c>
    </row>
    <row r="42" spans="1:9" ht="26.25" x14ac:dyDescent="0.25">
      <c r="A42" s="37">
        <v>3232</v>
      </c>
      <c r="B42" s="156"/>
      <c r="C42" s="157"/>
      <c r="D42" s="39" t="s">
        <v>73</v>
      </c>
      <c r="E42" s="34">
        <v>1062.5</v>
      </c>
      <c r="F42" s="34">
        <v>6000</v>
      </c>
      <c r="G42" s="34">
        <v>662.5</v>
      </c>
      <c r="H42" s="208">
        <f t="shared" si="0"/>
        <v>0.62352941176470589</v>
      </c>
      <c r="I42" s="208">
        <f t="shared" si="1"/>
        <v>0.11041666666666666</v>
      </c>
    </row>
    <row r="43" spans="1:9" x14ac:dyDescent="0.25">
      <c r="A43" s="37">
        <v>3233</v>
      </c>
      <c r="B43" s="156"/>
      <c r="C43" s="157"/>
      <c r="D43" s="39" t="s">
        <v>62</v>
      </c>
      <c r="E43" s="34">
        <v>270</v>
      </c>
      <c r="F43" s="34">
        <v>270</v>
      </c>
      <c r="G43" s="34">
        <v>0</v>
      </c>
      <c r="H43" s="208">
        <f t="shared" si="0"/>
        <v>0</v>
      </c>
      <c r="I43" s="208">
        <f t="shared" si="1"/>
        <v>0</v>
      </c>
    </row>
    <row r="44" spans="1:9" x14ac:dyDescent="0.25">
      <c r="A44" s="37">
        <v>3234</v>
      </c>
      <c r="B44" s="156"/>
      <c r="C44" s="157"/>
      <c r="D44" s="39" t="s">
        <v>74</v>
      </c>
      <c r="E44" s="34">
        <v>4922.26</v>
      </c>
      <c r="F44" s="34">
        <v>7500</v>
      </c>
      <c r="G44" s="34">
        <v>6067.72</v>
      </c>
      <c r="H44" s="208">
        <f t="shared" si="0"/>
        <v>1.2327101778451361</v>
      </c>
      <c r="I44" s="208">
        <f t="shared" si="1"/>
        <v>0.80902933333333338</v>
      </c>
    </row>
    <row r="45" spans="1:9" x14ac:dyDescent="0.25">
      <c r="A45" s="37">
        <v>3235</v>
      </c>
      <c r="B45" s="156"/>
      <c r="C45" s="157"/>
      <c r="D45" s="39" t="s">
        <v>63</v>
      </c>
      <c r="E45" s="34">
        <v>2070.39</v>
      </c>
      <c r="F45" s="34">
        <v>4350</v>
      </c>
      <c r="G45" s="34">
        <v>2122.56</v>
      </c>
      <c r="H45" s="208">
        <f t="shared" si="0"/>
        <v>1.0251981510729862</v>
      </c>
      <c r="I45" s="208">
        <f t="shared" si="1"/>
        <v>0.48794482758620689</v>
      </c>
    </row>
    <row r="46" spans="1:9" x14ac:dyDescent="0.25">
      <c r="A46" s="37">
        <v>3236</v>
      </c>
      <c r="B46" s="156"/>
      <c r="C46" s="157"/>
      <c r="D46" s="39" t="s">
        <v>75</v>
      </c>
      <c r="E46" s="34">
        <v>0</v>
      </c>
      <c r="F46" s="34">
        <v>3349.92</v>
      </c>
      <c r="G46" s="34">
        <v>0</v>
      </c>
      <c r="H46" s="208">
        <v>0</v>
      </c>
      <c r="I46" s="208">
        <f t="shared" si="1"/>
        <v>0</v>
      </c>
    </row>
    <row r="47" spans="1:9" x14ac:dyDescent="0.25">
      <c r="A47" s="37">
        <v>3237</v>
      </c>
      <c r="B47" s="156"/>
      <c r="C47" s="157"/>
      <c r="D47" s="39" t="s">
        <v>76</v>
      </c>
      <c r="E47" s="34">
        <v>1508.19</v>
      </c>
      <c r="F47" s="34">
        <v>2624.49</v>
      </c>
      <c r="G47" s="34">
        <v>1165.77</v>
      </c>
      <c r="H47" s="208">
        <f t="shared" si="0"/>
        <v>0.77295964036361464</v>
      </c>
      <c r="I47" s="208">
        <f t="shared" si="1"/>
        <v>0.44418915675045439</v>
      </c>
    </row>
    <row r="48" spans="1:9" x14ac:dyDescent="0.25">
      <c r="A48" s="37">
        <v>3238</v>
      </c>
      <c r="B48" s="156"/>
      <c r="C48" s="157"/>
      <c r="D48" s="39" t="s">
        <v>65</v>
      </c>
      <c r="E48" s="34">
        <v>982.09</v>
      </c>
      <c r="F48" s="34">
        <v>2200</v>
      </c>
      <c r="G48" s="34">
        <v>1017.5</v>
      </c>
      <c r="H48" s="208">
        <f t="shared" si="0"/>
        <v>1.0360557586371921</v>
      </c>
      <c r="I48" s="208">
        <f t="shared" si="1"/>
        <v>0.46250000000000002</v>
      </c>
    </row>
    <row r="49" spans="1:9" x14ac:dyDescent="0.25">
      <c r="A49" s="37">
        <v>3239</v>
      </c>
      <c r="B49" s="156"/>
      <c r="C49" s="157"/>
      <c r="D49" s="39" t="s">
        <v>66</v>
      </c>
      <c r="E49" s="34">
        <v>0</v>
      </c>
      <c r="F49" s="34">
        <v>20</v>
      </c>
      <c r="G49" s="34">
        <v>0</v>
      </c>
      <c r="H49" s="208">
        <v>0</v>
      </c>
      <c r="I49" s="208">
        <f t="shared" si="1"/>
        <v>0</v>
      </c>
    </row>
    <row r="50" spans="1:9" ht="26.25" x14ac:dyDescent="0.25">
      <c r="A50" s="38">
        <v>329</v>
      </c>
      <c r="B50" s="156"/>
      <c r="C50" s="157"/>
      <c r="D50" s="40" t="s">
        <v>77</v>
      </c>
      <c r="E50" s="46">
        <v>280.35000000000002</v>
      </c>
      <c r="F50" s="46">
        <v>3558.59</v>
      </c>
      <c r="G50" s="46">
        <v>1739.23</v>
      </c>
      <c r="H50" s="208">
        <f t="shared" si="0"/>
        <v>6.2037809880506503</v>
      </c>
      <c r="I50" s="208">
        <f t="shared" si="1"/>
        <v>0.48874132732346237</v>
      </c>
    </row>
    <row r="51" spans="1:9" x14ac:dyDescent="0.25">
      <c r="A51" s="37">
        <v>3292</v>
      </c>
      <c r="B51" s="156"/>
      <c r="C51" s="157"/>
      <c r="D51" s="39" t="s">
        <v>78</v>
      </c>
      <c r="E51" s="34">
        <v>0</v>
      </c>
      <c r="F51" s="34">
        <v>2681.8</v>
      </c>
      <c r="G51" s="34">
        <v>1340.9</v>
      </c>
      <c r="H51" s="208">
        <v>0</v>
      </c>
      <c r="I51" s="208">
        <f t="shared" si="1"/>
        <v>0.5</v>
      </c>
    </row>
    <row r="52" spans="1:9" x14ac:dyDescent="0.25">
      <c r="A52" s="37">
        <v>3293</v>
      </c>
      <c r="B52" s="156"/>
      <c r="C52" s="157"/>
      <c r="D52" s="39" t="s">
        <v>79</v>
      </c>
      <c r="E52" s="34">
        <v>176.8</v>
      </c>
      <c r="F52" s="34">
        <v>663.61</v>
      </c>
      <c r="G52" s="34">
        <v>301.43</v>
      </c>
      <c r="H52" s="208">
        <f t="shared" si="0"/>
        <v>1.7049208144796379</v>
      </c>
      <c r="I52" s="208">
        <f t="shared" si="1"/>
        <v>0.45422763370051689</v>
      </c>
    </row>
    <row r="53" spans="1:9" x14ac:dyDescent="0.25">
      <c r="A53" s="37">
        <v>3294</v>
      </c>
      <c r="B53" s="156"/>
      <c r="C53" s="157"/>
      <c r="D53" s="39" t="s">
        <v>80</v>
      </c>
      <c r="E53" s="34">
        <v>0</v>
      </c>
      <c r="F53" s="34">
        <v>33.18</v>
      </c>
      <c r="G53" s="34">
        <v>33.18</v>
      </c>
      <c r="H53" s="208">
        <v>0</v>
      </c>
      <c r="I53" s="208">
        <f t="shared" si="1"/>
        <v>1</v>
      </c>
    </row>
    <row r="54" spans="1:9" x14ac:dyDescent="0.25">
      <c r="A54" s="37">
        <v>3295</v>
      </c>
      <c r="B54" s="156"/>
      <c r="C54" s="157"/>
      <c r="D54" s="39" t="s">
        <v>81</v>
      </c>
      <c r="E54" s="34">
        <v>103.55</v>
      </c>
      <c r="F54" s="34">
        <v>180</v>
      </c>
      <c r="G54" s="34">
        <v>63.72</v>
      </c>
      <c r="H54" s="208">
        <f t="shared" si="0"/>
        <v>0.61535490101400292</v>
      </c>
      <c r="I54" s="208">
        <f t="shared" si="1"/>
        <v>0.35399999999999998</v>
      </c>
    </row>
    <row r="55" spans="1:9" ht="26.25" x14ac:dyDescent="0.25">
      <c r="A55" s="37">
        <v>3299</v>
      </c>
      <c r="B55" s="156"/>
      <c r="C55" s="157"/>
      <c r="D55" s="39" t="s">
        <v>77</v>
      </c>
      <c r="E55" s="34">
        <v>0</v>
      </c>
      <c r="F55" s="34">
        <v>0</v>
      </c>
      <c r="G55" s="34">
        <v>0</v>
      </c>
      <c r="H55" s="208">
        <v>0</v>
      </c>
      <c r="I55" s="208">
        <v>0</v>
      </c>
    </row>
    <row r="56" spans="1:9" x14ac:dyDescent="0.25">
      <c r="A56" s="38">
        <v>34</v>
      </c>
      <c r="B56" s="156"/>
      <c r="C56" s="157"/>
      <c r="D56" s="40" t="s">
        <v>82</v>
      </c>
      <c r="E56" s="46">
        <v>600.73</v>
      </c>
      <c r="F56" s="46">
        <v>1050</v>
      </c>
      <c r="G56" s="46">
        <v>665.37</v>
      </c>
      <c r="H56" s="208">
        <f t="shared" si="0"/>
        <v>1.1076024170592447</v>
      </c>
      <c r="I56" s="208">
        <f t="shared" si="1"/>
        <v>0.6336857142857143</v>
      </c>
    </row>
    <row r="57" spans="1:9" x14ac:dyDescent="0.25">
      <c r="A57" s="38">
        <v>343</v>
      </c>
      <c r="B57" s="156"/>
      <c r="C57" s="157"/>
      <c r="D57" s="40" t="s">
        <v>83</v>
      </c>
      <c r="E57" s="46">
        <v>600.73</v>
      </c>
      <c r="F57" s="46">
        <v>1050</v>
      </c>
      <c r="G57" s="46">
        <v>665.37</v>
      </c>
      <c r="H57" s="208">
        <f t="shared" si="0"/>
        <v>1.1076024170592447</v>
      </c>
      <c r="I57" s="208">
        <f t="shared" si="1"/>
        <v>0.6336857142857143</v>
      </c>
    </row>
    <row r="58" spans="1:9" ht="26.25" x14ac:dyDescent="0.25">
      <c r="A58" s="37">
        <v>3431</v>
      </c>
      <c r="B58" s="156"/>
      <c r="C58" s="157"/>
      <c r="D58" s="39" t="s">
        <v>84</v>
      </c>
      <c r="E58" s="34">
        <v>600.73</v>
      </c>
      <c r="F58" s="34">
        <v>1050</v>
      </c>
      <c r="G58" s="34">
        <v>665.37</v>
      </c>
      <c r="H58" s="208">
        <f t="shared" si="0"/>
        <v>1.1076024170592447</v>
      </c>
      <c r="I58" s="208">
        <f t="shared" si="1"/>
        <v>0.6336857142857143</v>
      </c>
    </row>
    <row r="59" spans="1:9" x14ac:dyDescent="0.25">
      <c r="A59" s="37">
        <v>3433</v>
      </c>
      <c r="B59" s="156"/>
      <c r="C59" s="157"/>
      <c r="D59" s="39" t="s">
        <v>85</v>
      </c>
      <c r="E59" s="34">
        <v>0</v>
      </c>
      <c r="F59" s="34">
        <v>0</v>
      </c>
      <c r="G59" s="34">
        <v>0</v>
      </c>
      <c r="H59" s="208">
        <v>0</v>
      </c>
      <c r="I59" s="208">
        <v>0</v>
      </c>
    </row>
    <row r="60" spans="1:9" x14ac:dyDescent="0.25">
      <c r="A60" s="37"/>
      <c r="B60" s="156"/>
      <c r="C60" s="157"/>
      <c r="D60" s="41"/>
      <c r="E60" s="34"/>
      <c r="F60" s="34"/>
      <c r="G60" s="34"/>
      <c r="H60" s="208"/>
      <c r="I60" s="208"/>
    </row>
    <row r="61" spans="1:9" x14ac:dyDescent="0.25">
      <c r="A61" s="286" t="s">
        <v>289</v>
      </c>
      <c r="B61" s="287"/>
      <c r="C61" s="288"/>
      <c r="D61" s="184" t="s">
        <v>167</v>
      </c>
      <c r="E61" s="91">
        <v>0</v>
      </c>
      <c r="F61" s="91">
        <v>7119.45</v>
      </c>
      <c r="G61" s="91">
        <v>0</v>
      </c>
      <c r="H61" s="208">
        <v>0</v>
      </c>
      <c r="I61" s="208">
        <f t="shared" si="1"/>
        <v>0</v>
      </c>
    </row>
    <row r="62" spans="1:9" x14ac:dyDescent="0.25">
      <c r="A62" s="38">
        <v>3</v>
      </c>
      <c r="B62" s="159"/>
      <c r="C62" s="157"/>
      <c r="D62" s="154" t="s">
        <v>14</v>
      </c>
      <c r="E62" s="46">
        <v>0</v>
      </c>
      <c r="F62" s="46">
        <v>7119.45</v>
      </c>
      <c r="G62" s="46">
        <v>0</v>
      </c>
      <c r="H62" s="208">
        <v>0</v>
      </c>
      <c r="I62" s="208">
        <f t="shared" si="1"/>
        <v>0</v>
      </c>
    </row>
    <row r="63" spans="1:9" x14ac:dyDescent="0.25">
      <c r="A63" s="38">
        <v>32</v>
      </c>
      <c r="B63" s="159"/>
      <c r="C63" s="157"/>
      <c r="D63" s="154" t="s">
        <v>26</v>
      </c>
      <c r="E63" s="46">
        <v>0</v>
      </c>
      <c r="F63" s="46">
        <v>7119.45</v>
      </c>
      <c r="G63" s="46">
        <v>0</v>
      </c>
      <c r="H63" s="208">
        <v>0</v>
      </c>
      <c r="I63" s="208">
        <f t="shared" si="1"/>
        <v>0</v>
      </c>
    </row>
    <row r="64" spans="1:9" x14ac:dyDescent="0.25">
      <c r="A64" s="38">
        <v>321</v>
      </c>
      <c r="B64" s="156"/>
      <c r="C64" s="157"/>
      <c r="D64" s="154" t="s">
        <v>109</v>
      </c>
      <c r="E64" s="46">
        <v>0</v>
      </c>
      <c r="F64" s="46">
        <v>7119.45</v>
      </c>
      <c r="G64" s="46">
        <v>0</v>
      </c>
      <c r="H64" s="208">
        <v>0</v>
      </c>
      <c r="I64" s="208">
        <f t="shared" si="1"/>
        <v>0</v>
      </c>
    </row>
    <row r="65" spans="1:9" x14ac:dyDescent="0.25">
      <c r="A65" s="37">
        <v>3211</v>
      </c>
      <c r="B65" s="156"/>
      <c r="C65" s="157"/>
      <c r="D65" s="165" t="s">
        <v>110</v>
      </c>
      <c r="E65" s="34">
        <v>0</v>
      </c>
      <c r="F65" s="34">
        <v>0</v>
      </c>
      <c r="G65" s="34">
        <v>0</v>
      </c>
      <c r="H65" s="208">
        <v>0</v>
      </c>
      <c r="I65" s="208">
        <v>0</v>
      </c>
    </row>
    <row r="66" spans="1:9" ht="26.25" x14ac:dyDescent="0.25">
      <c r="A66" s="37">
        <v>3212</v>
      </c>
      <c r="B66" s="156"/>
      <c r="C66" s="157"/>
      <c r="D66" s="39" t="s">
        <v>67</v>
      </c>
      <c r="E66" s="34">
        <v>0</v>
      </c>
      <c r="F66" s="34">
        <v>7119.45</v>
      </c>
      <c r="G66" s="34">
        <v>0</v>
      </c>
      <c r="H66" s="208">
        <v>0</v>
      </c>
      <c r="I66" s="208">
        <f t="shared" si="1"/>
        <v>0</v>
      </c>
    </row>
    <row r="67" spans="1:9" x14ac:dyDescent="0.25">
      <c r="A67" s="38">
        <v>322</v>
      </c>
      <c r="B67" s="156"/>
      <c r="C67" s="157"/>
      <c r="D67" s="40" t="s">
        <v>58</v>
      </c>
      <c r="E67" s="46">
        <v>0</v>
      </c>
      <c r="F67" s="46">
        <v>0</v>
      </c>
      <c r="G67" s="46">
        <v>0</v>
      </c>
      <c r="H67" s="208">
        <v>0</v>
      </c>
      <c r="I67" s="208">
        <v>0</v>
      </c>
    </row>
    <row r="68" spans="1:9" ht="26.25" x14ac:dyDescent="0.25">
      <c r="A68" s="37">
        <v>3221</v>
      </c>
      <c r="B68" s="156"/>
      <c r="C68" s="157"/>
      <c r="D68" s="39" t="s">
        <v>70</v>
      </c>
      <c r="E68" s="34">
        <v>0</v>
      </c>
      <c r="F68" s="34">
        <v>0</v>
      </c>
      <c r="G68" s="34">
        <v>0</v>
      </c>
      <c r="H68" s="208">
        <v>0</v>
      </c>
      <c r="I68" s="208">
        <v>0</v>
      </c>
    </row>
    <row r="69" spans="1:9" x14ac:dyDescent="0.25">
      <c r="A69" s="155">
        <v>3223</v>
      </c>
      <c r="B69" s="156"/>
      <c r="C69" s="157"/>
      <c r="D69" s="39" t="s">
        <v>60</v>
      </c>
      <c r="E69" s="34">
        <v>0</v>
      </c>
      <c r="F69" s="34">
        <v>0</v>
      </c>
      <c r="G69" s="34">
        <v>0</v>
      </c>
      <c r="H69" s="208">
        <v>0</v>
      </c>
      <c r="I69" s="208">
        <v>0</v>
      </c>
    </row>
    <row r="70" spans="1:9" x14ac:dyDescent="0.25">
      <c r="A70" s="155">
        <v>3225</v>
      </c>
      <c r="B70" s="156"/>
      <c r="C70" s="157"/>
      <c r="D70" s="41" t="s">
        <v>290</v>
      </c>
      <c r="E70" s="34">
        <v>0</v>
      </c>
      <c r="F70" s="34">
        <v>0</v>
      </c>
      <c r="G70" s="34">
        <v>0</v>
      </c>
      <c r="H70" s="208">
        <v>0</v>
      </c>
      <c r="I70" s="208">
        <v>0</v>
      </c>
    </row>
    <row r="71" spans="1:9" x14ac:dyDescent="0.25">
      <c r="A71" s="158">
        <v>323</v>
      </c>
      <c r="B71" s="156"/>
      <c r="C71" s="157"/>
      <c r="D71" s="92" t="s">
        <v>61</v>
      </c>
      <c r="E71" s="46">
        <v>0</v>
      </c>
      <c r="F71" s="46">
        <v>0</v>
      </c>
      <c r="G71" s="46">
        <v>0</v>
      </c>
      <c r="H71" s="208">
        <v>0</v>
      </c>
      <c r="I71" s="208">
        <v>0</v>
      </c>
    </row>
    <row r="72" spans="1:9" x14ac:dyDescent="0.25">
      <c r="A72" s="155">
        <v>3234</v>
      </c>
      <c r="B72" s="156"/>
      <c r="C72" s="157"/>
      <c r="D72" s="41" t="s">
        <v>163</v>
      </c>
      <c r="E72" s="34">
        <v>0</v>
      </c>
      <c r="F72" s="34">
        <v>0</v>
      </c>
      <c r="G72" s="34">
        <v>0</v>
      </c>
      <c r="H72" s="208">
        <v>0</v>
      </c>
      <c r="I72" s="208">
        <v>0</v>
      </c>
    </row>
    <row r="73" spans="1:9" x14ac:dyDescent="0.25">
      <c r="A73" s="155">
        <v>3237</v>
      </c>
      <c r="B73" s="156"/>
      <c r="C73" s="157"/>
      <c r="D73" s="41" t="s">
        <v>76</v>
      </c>
      <c r="E73" s="34">
        <v>0</v>
      </c>
      <c r="F73" s="34">
        <v>0</v>
      </c>
      <c r="G73" s="34">
        <v>0</v>
      </c>
      <c r="H73" s="208">
        <v>0</v>
      </c>
      <c r="I73" s="208">
        <v>0</v>
      </c>
    </row>
    <row r="74" spans="1:9" ht="25.5" x14ac:dyDescent="0.25">
      <c r="A74" s="269" t="s">
        <v>114</v>
      </c>
      <c r="B74" s="270"/>
      <c r="C74" s="271"/>
      <c r="D74" s="178" t="s">
        <v>205</v>
      </c>
      <c r="E74" s="91"/>
      <c r="F74" s="91"/>
      <c r="G74" s="91"/>
      <c r="H74" s="208"/>
      <c r="I74" s="208"/>
    </row>
    <row r="75" spans="1:9" x14ac:dyDescent="0.25">
      <c r="A75" s="269" t="s">
        <v>135</v>
      </c>
      <c r="B75" s="270"/>
      <c r="C75" s="271"/>
      <c r="D75" s="178" t="s">
        <v>172</v>
      </c>
      <c r="E75" s="91">
        <v>0</v>
      </c>
      <c r="F75" s="91">
        <v>5725</v>
      </c>
      <c r="G75" s="91">
        <v>633.20000000000005</v>
      </c>
      <c r="H75" s="208">
        <v>0</v>
      </c>
      <c r="I75" s="208">
        <f t="shared" ref="I75:I127" si="2">AVERAGE(G75/F75)</f>
        <v>0.11060262008733625</v>
      </c>
    </row>
    <row r="76" spans="1:9" x14ac:dyDescent="0.25">
      <c r="A76" s="289" t="s">
        <v>206</v>
      </c>
      <c r="B76" s="290"/>
      <c r="C76" s="291"/>
      <c r="D76" s="152" t="s">
        <v>201</v>
      </c>
      <c r="E76" s="34"/>
      <c r="F76" s="34"/>
      <c r="G76" s="34"/>
      <c r="H76" s="208"/>
      <c r="I76" s="208"/>
    </row>
    <row r="77" spans="1:9" x14ac:dyDescent="0.25">
      <c r="A77" s="158">
        <v>3</v>
      </c>
      <c r="B77" s="159"/>
      <c r="C77" s="160"/>
      <c r="D77" s="154" t="s">
        <v>14</v>
      </c>
      <c r="E77" s="46">
        <v>0</v>
      </c>
      <c r="F77" s="46">
        <v>5725</v>
      </c>
      <c r="G77" s="46">
        <v>633.20000000000005</v>
      </c>
      <c r="H77" s="208">
        <v>0</v>
      </c>
      <c r="I77" s="208">
        <f t="shared" si="2"/>
        <v>0.11060262008733625</v>
      </c>
    </row>
    <row r="78" spans="1:9" x14ac:dyDescent="0.25">
      <c r="A78" s="158">
        <v>32</v>
      </c>
      <c r="B78" s="159"/>
      <c r="C78" s="160"/>
      <c r="D78" s="154" t="s">
        <v>26</v>
      </c>
      <c r="E78" s="46">
        <v>0</v>
      </c>
      <c r="F78" s="46">
        <v>5725</v>
      </c>
      <c r="G78" s="46">
        <v>633.20000000000005</v>
      </c>
      <c r="H78" s="208">
        <v>0</v>
      </c>
      <c r="I78" s="208">
        <f t="shared" si="2"/>
        <v>0.11060262008733625</v>
      </c>
    </row>
    <row r="79" spans="1:9" x14ac:dyDescent="0.25">
      <c r="A79" s="158">
        <v>321</v>
      </c>
      <c r="B79" s="159"/>
      <c r="C79" s="160"/>
      <c r="D79" s="154" t="s">
        <v>109</v>
      </c>
      <c r="E79" s="46">
        <v>0</v>
      </c>
      <c r="F79" s="46">
        <v>0</v>
      </c>
      <c r="G79" s="46">
        <v>0</v>
      </c>
      <c r="H79" s="208">
        <v>0</v>
      </c>
      <c r="I79" s="208">
        <v>0</v>
      </c>
    </row>
    <row r="80" spans="1:9" x14ac:dyDescent="0.25">
      <c r="A80" s="155">
        <v>3211</v>
      </c>
      <c r="B80" s="156"/>
      <c r="C80" s="157"/>
      <c r="D80" s="165" t="s">
        <v>110</v>
      </c>
      <c r="E80" s="34">
        <v>0</v>
      </c>
      <c r="F80" s="34">
        <v>0</v>
      </c>
      <c r="G80" s="34">
        <v>0</v>
      </c>
      <c r="H80" s="208">
        <v>0</v>
      </c>
      <c r="I80" s="208">
        <v>0</v>
      </c>
    </row>
    <row r="81" spans="1:9" ht="26.25" x14ac:dyDescent="0.25">
      <c r="A81" s="155">
        <v>3212</v>
      </c>
      <c r="B81" s="156"/>
      <c r="C81" s="157"/>
      <c r="D81" s="39" t="s">
        <v>67</v>
      </c>
      <c r="E81" s="34">
        <v>0</v>
      </c>
      <c r="F81" s="34">
        <v>0</v>
      </c>
      <c r="G81" s="34">
        <v>0</v>
      </c>
      <c r="H81" s="208">
        <v>0</v>
      </c>
      <c r="I81" s="208">
        <v>0</v>
      </c>
    </row>
    <row r="82" spans="1:9" x14ac:dyDescent="0.25">
      <c r="A82" s="158">
        <v>322</v>
      </c>
      <c r="B82" s="159"/>
      <c r="C82" s="160"/>
      <c r="D82" s="40" t="s">
        <v>58</v>
      </c>
      <c r="E82" s="46">
        <v>0</v>
      </c>
      <c r="F82" s="46">
        <v>0</v>
      </c>
      <c r="G82" s="46">
        <v>0</v>
      </c>
      <c r="H82" s="208">
        <v>0</v>
      </c>
      <c r="I82" s="208">
        <v>0</v>
      </c>
    </row>
    <row r="83" spans="1:9" x14ac:dyDescent="0.25">
      <c r="A83" s="155">
        <v>3223</v>
      </c>
      <c r="B83" s="156"/>
      <c r="C83" s="157"/>
      <c r="D83" s="39" t="s">
        <v>60</v>
      </c>
      <c r="E83" s="34">
        <v>0</v>
      </c>
      <c r="F83" s="34">
        <v>0</v>
      </c>
      <c r="G83" s="34">
        <v>0</v>
      </c>
      <c r="H83" s="208">
        <v>0</v>
      </c>
      <c r="I83" s="208">
        <v>0</v>
      </c>
    </row>
    <row r="84" spans="1:9" x14ac:dyDescent="0.25">
      <c r="A84" s="158">
        <v>323</v>
      </c>
      <c r="B84" s="159"/>
      <c r="C84" s="160"/>
      <c r="D84" s="92" t="s">
        <v>61</v>
      </c>
      <c r="E84" s="46">
        <v>0</v>
      </c>
      <c r="F84" s="46">
        <v>5725</v>
      </c>
      <c r="G84" s="46">
        <v>633.20000000000005</v>
      </c>
      <c r="H84" s="208">
        <v>0</v>
      </c>
      <c r="I84" s="208">
        <f t="shared" si="2"/>
        <v>0.11060262008733625</v>
      </c>
    </row>
    <row r="85" spans="1:9" ht="26.25" x14ac:dyDescent="0.25">
      <c r="A85" s="155">
        <v>3231</v>
      </c>
      <c r="B85" s="156"/>
      <c r="C85" s="157"/>
      <c r="D85" s="39" t="s">
        <v>288</v>
      </c>
      <c r="E85" s="34">
        <v>0</v>
      </c>
      <c r="F85" s="34">
        <v>1800</v>
      </c>
      <c r="G85" s="34">
        <v>350</v>
      </c>
      <c r="H85" s="208">
        <v>0</v>
      </c>
      <c r="I85" s="208">
        <f t="shared" si="2"/>
        <v>0.19444444444444445</v>
      </c>
    </row>
    <row r="86" spans="1:9" x14ac:dyDescent="0.25">
      <c r="A86" s="155">
        <v>3236</v>
      </c>
      <c r="B86" s="156"/>
      <c r="C86" s="157"/>
      <c r="D86" s="39" t="s">
        <v>75</v>
      </c>
      <c r="E86" s="34">
        <v>0</v>
      </c>
      <c r="F86" s="34">
        <v>150</v>
      </c>
      <c r="G86" s="34">
        <v>0</v>
      </c>
      <c r="H86" s="208">
        <v>0</v>
      </c>
      <c r="I86" s="208">
        <f t="shared" si="2"/>
        <v>0</v>
      </c>
    </row>
    <row r="87" spans="1:9" x14ac:dyDescent="0.25">
      <c r="A87" s="155">
        <v>3237</v>
      </c>
      <c r="B87" s="156"/>
      <c r="C87" s="157"/>
      <c r="D87" s="41" t="s">
        <v>76</v>
      </c>
      <c r="E87" s="34">
        <v>0</v>
      </c>
      <c r="F87" s="34">
        <v>3775</v>
      </c>
      <c r="G87" s="34">
        <v>283.2</v>
      </c>
      <c r="H87" s="208">
        <v>0</v>
      </c>
      <c r="I87" s="208">
        <f t="shared" si="2"/>
        <v>7.501986754966887E-2</v>
      </c>
    </row>
    <row r="88" spans="1:9" x14ac:dyDescent="0.25">
      <c r="A88" s="158">
        <v>38</v>
      </c>
      <c r="B88" s="159"/>
      <c r="C88" s="160"/>
      <c r="D88" s="92" t="s">
        <v>263</v>
      </c>
      <c r="E88" s="46">
        <v>0</v>
      </c>
      <c r="F88" s="46">
        <v>0</v>
      </c>
      <c r="G88" s="46">
        <v>0</v>
      </c>
      <c r="H88" s="208">
        <v>0</v>
      </c>
      <c r="I88" s="208">
        <v>0</v>
      </c>
    </row>
    <row r="89" spans="1:9" x14ac:dyDescent="0.25">
      <c r="A89" s="158">
        <v>383</v>
      </c>
      <c r="B89" s="159"/>
      <c r="C89" s="160"/>
      <c r="D89" s="92" t="s">
        <v>291</v>
      </c>
      <c r="E89" s="46">
        <v>0</v>
      </c>
      <c r="F89" s="46">
        <v>0</v>
      </c>
      <c r="G89" s="46">
        <v>0</v>
      </c>
      <c r="H89" s="208">
        <v>0</v>
      </c>
      <c r="I89" s="208">
        <v>0</v>
      </c>
    </row>
    <row r="90" spans="1:9" ht="26.25" x14ac:dyDescent="0.25">
      <c r="A90" s="155">
        <v>3834</v>
      </c>
      <c r="B90" s="156"/>
      <c r="C90" s="157"/>
      <c r="D90" s="41" t="s">
        <v>292</v>
      </c>
      <c r="E90" s="34">
        <v>0</v>
      </c>
      <c r="F90" s="34">
        <v>0</v>
      </c>
      <c r="G90" s="34">
        <v>0</v>
      </c>
      <c r="H90" s="208">
        <v>0</v>
      </c>
      <c r="I90" s="208">
        <v>0</v>
      </c>
    </row>
    <row r="91" spans="1:9" x14ac:dyDescent="0.25">
      <c r="A91" s="155"/>
      <c r="B91" s="156"/>
      <c r="C91" s="157"/>
      <c r="D91" s="41"/>
      <c r="E91" s="34"/>
      <c r="F91" s="34"/>
      <c r="G91" s="34"/>
      <c r="H91" s="208"/>
      <c r="I91" s="208"/>
    </row>
    <row r="92" spans="1:9" x14ac:dyDescent="0.25">
      <c r="A92" s="283" t="s">
        <v>54</v>
      </c>
      <c r="B92" s="284"/>
      <c r="C92" s="285"/>
      <c r="D92" s="154" t="s">
        <v>88</v>
      </c>
      <c r="E92" s="34"/>
      <c r="F92" s="34"/>
      <c r="G92" s="34"/>
      <c r="H92" s="208"/>
      <c r="I92" s="208"/>
    </row>
    <row r="93" spans="1:9" ht="24.75" customHeight="1" x14ac:dyDescent="0.25">
      <c r="A93" s="269" t="s">
        <v>89</v>
      </c>
      <c r="B93" s="270"/>
      <c r="C93" s="271"/>
      <c r="D93" s="167" t="s">
        <v>90</v>
      </c>
      <c r="E93" s="91"/>
      <c r="F93" s="91"/>
      <c r="G93" s="91"/>
      <c r="H93" s="208"/>
      <c r="I93" s="208"/>
    </row>
    <row r="94" spans="1:9" ht="15" customHeight="1" x14ac:dyDescent="0.25">
      <c r="A94" s="286" t="s">
        <v>286</v>
      </c>
      <c r="B94" s="287"/>
      <c r="C94" s="288"/>
      <c r="D94" s="179" t="s">
        <v>44</v>
      </c>
      <c r="E94" s="91"/>
      <c r="F94" s="91"/>
      <c r="G94" s="91"/>
      <c r="H94" s="208"/>
      <c r="I94" s="208"/>
    </row>
    <row r="95" spans="1:9" ht="25.5" x14ac:dyDescent="0.25">
      <c r="A95" s="42">
        <v>4</v>
      </c>
      <c r="B95" s="161"/>
      <c r="C95" s="162"/>
      <c r="D95" s="154" t="s">
        <v>16</v>
      </c>
      <c r="E95" s="34"/>
      <c r="F95" s="34"/>
      <c r="G95" s="34"/>
      <c r="H95" s="208"/>
      <c r="I95" s="208"/>
    </row>
    <row r="96" spans="1:9" ht="38.25" x14ac:dyDescent="0.25">
      <c r="A96" s="42">
        <v>42</v>
      </c>
      <c r="B96" s="161"/>
      <c r="C96" s="162"/>
      <c r="D96" s="154" t="s">
        <v>35</v>
      </c>
      <c r="E96" s="34"/>
      <c r="F96" s="34"/>
      <c r="G96" s="34"/>
      <c r="H96" s="208"/>
      <c r="I96" s="208"/>
    </row>
    <row r="97" spans="1:9" x14ac:dyDescent="0.25">
      <c r="A97" s="38">
        <v>422</v>
      </c>
      <c r="B97" s="164"/>
      <c r="C97" s="165"/>
      <c r="D97" s="39" t="s">
        <v>91</v>
      </c>
      <c r="E97" s="34"/>
      <c r="F97" s="34"/>
      <c r="G97" s="34"/>
      <c r="H97" s="208"/>
      <c r="I97" s="208"/>
    </row>
    <row r="98" spans="1:9" x14ac:dyDescent="0.25">
      <c r="A98" s="37">
        <v>4221</v>
      </c>
      <c r="B98" s="164"/>
      <c r="C98" s="165"/>
      <c r="D98" s="39" t="s">
        <v>94</v>
      </c>
      <c r="E98" s="34"/>
      <c r="F98" s="34"/>
      <c r="G98" s="34"/>
      <c r="H98" s="208"/>
      <c r="I98" s="208"/>
    </row>
    <row r="99" spans="1:9" x14ac:dyDescent="0.25">
      <c r="A99" s="37">
        <v>4225</v>
      </c>
      <c r="B99" s="164"/>
      <c r="C99" s="165"/>
      <c r="D99" s="39" t="s">
        <v>293</v>
      </c>
      <c r="E99" s="34"/>
      <c r="F99" s="34"/>
      <c r="G99" s="34"/>
      <c r="H99" s="208"/>
      <c r="I99" s="208"/>
    </row>
    <row r="100" spans="1:9" ht="26.25" x14ac:dyDescent="0.25">
      <c r="A100" s="37">
        <v>4227</v>
      </c>
      <c r="B100" s="164"/>
      <c r="C100" s="165"/>
      <c r="D100" s="39" t="s">
        <v>92</v>
      </c>
      <c r="E100" s="34"/>
      <c r="F100" s="34"/>
      <c r="G100" s="34"/>
      <c r="H100" s="208"/>
      <c r="I100" s="208"/>
    </row>
    <row r="101" spans="1:9" x14ac:dyDescent="0.25">
      <c r="A101" s="38">
        <v>423</v>
      </c>
      <c r="B101" s="164"/>
      <c r="C101" s="165"/>
      <c r="D101" s="39" t="s">
        <v>93</v>
      </c>
      <c r="E101" s="34"/>
      <c r="F101" s="34"/>
      <c r="G101" s="34"/>
      <c r="H101" s="208"/>
      <c r="I101" s="208"/>
    </row>
    <row r="102" spans="1:9" ht="26.25" x14ac:dyDescent="0.25">
      <c r="A102" s="37">
        <v>4231</v>
      </c>
      <c r="B102" s="164"/>
      <c r="C102" s="165"/>
      <c r="D102" s="39" t="s">
        <v>96</v>
      </c>
      <c r="E102" s="34"/>
      <c r="F102" s="34"/>
      <c r="G102" s="34"/>
      <c r="H102" s="208"/>
      <c r="I102" s="208"/>
    </row>
    <row r="103" spans="1:9" x14ac:dyDescent="0.25">
      <c r="A103" s="37"/>
      <c r="B103" s="164"/>
      <c r="C103" s="165"/>
      <c r="D103" s="41"/>
      <c r="E103" s="34"/>
      <c r="F103" s="34"/>
      <c r="G103" s="34"/>
      <c r="H103" s="208"/>
      <c r="I103" s="208"/>
    </row>
    <row r="104" spans="1:9" x14ac:dyDescent="0.25">
      <c r="A104" s="286" t="s">
        <v>289</v>
      </c>
      <c r="B104" s="287"/>
      <c r="C104" s="288"/>
      <c r="D104" s="184" t="s">
        <v>167</v>
      </c>
      <c r="E104" s="180">
        <v>0</v>
      </c>
      <c r="F104" s="180">
        <v>9000</v>
      </c>
      <c r="G104" s="180">
        <v>7748</v>
      </c>
      <c r="H104" s="208">
        <v>0</v>
      </c>
      <c r="I104" s="208">
        <f t="shared" si="2"/>
        <v>0.86088888888888893</v>
      </c>
    </row>
    <row r="105" spans="1:9" ht="25.5" x14ac:dyDescent="0.25">
      <c r="A105" s="38">
        <v>4</v>
      </c>
      <c r="B105" s="153"/>
      <c r="C105" s="165"/>
      <c r="D105" s="154" t="s">
        <v>16</v>
      </c>
      <c r="E105" s="46">
        <v>0</v>
      </c>
      <c r="F105" s="46">
        <v>9000</v>
      </c>
      <c r="G105" s="46">
        <v>7748</v>
      </c>
      <c r="H105" s="208">
        <v>0</v>
      </c>
      <c r="I105" s="208">
        <f t="shared" si="2"/>
        <v>0.86088888888888893</v>
      </c>
    </row>
    <row r="106" spans="1:9" ht="38.25" x14ac:dyDescent="0.25">
      <c r="A106" s="38">
        <v>42</v>
      </c>
      <c r="B106" s="153"/>
      <c r="C106" s="165"/>
      <c r="D106" s="154" t="s">
        <v>35</v>
      </c>
      <c r="E106" s="46">
        <v>0</v>
      </c>
      <c r="F106" s="46">
        <v>9000</v>
      </c>
      <c r="G106" s="46">
        <v>7748</v>
      </c>
      <c r="H106" s="208">
        <v>0</v>
      </c>
      <c r="I106" s="208">
        <f t="shared" si="2"/>
        <v>0.86088888888888893</v>
      </c>
    </row>
    <row r="107" spans="1:9" x14ac:dyDescent="0.25">
      <c r="A107" s="38">
        <v>422</v>
      </c>
      <c r="B107" s="153"/>
      <c r="C107" s="165"/>
      <c r="D107" s="39" t="s">
        <v>91</v>
      </c>
      <c r="E107" s="46">
        <v>0</v>
      </c>
      <c r="F107" s="46">
        <v>9000</v>
      </c>
      <c r="G107" s="46">
        <v>7748</v>
      </c>
      <c r="H107" s="208">
        <v>0</v>
      </c>
      <c r="I107" s="208">
        <f t="shared" si="2"/>
        <v>0.86088888888888893</v>
      </c>
    </row>
    <row r="108" spans="1:9" x14ac:dyDescent="0.25">
      <c r="A108" s="37">
        <v>4221</v>
      </c>
      <c r="B108" s="164"/>
      <c r="C108" s="165"/>
      <c r="D108" s="39" t="s">
        <v>94</v>
      </c>
      <c r="E108" s="34">
        <v>0</v>
      </c>
      <c r="F108" s="34">
        <v>9000</v>
      </c>
      <c r="G108" s="34">
        <v>7748</v>
      </c>
      <c r="H108" s="208">
        <v>0</v>
      </c>
      <c r="I108" s="208">
        <f t="shared" si="2"/>
        <v>0.86088888888888893</v>
      </c>
    </row>
    <row r="109" spans="1:9" x14ac:dyDescent="0.25">
      <c r="A109" s="37">
        <v>4225</v>
      </c>
      <c r="B109" s="164"/>
      <c r="C109" s="165"/>
      <c r="D109" s="41" t="s">
        <v>293</v>
      </c>
      <c r="E109" s="34">
        <v>0</v>
      </c>
      <c r="F109" s="34">
        <v>0</v>
      </c>
      <c r="G109" s="34">
        <v>0</v>
      </c>
      <c r="H109" s="208">
        <v>0</v>
      </c>
      <c r="I109" s="208">
        <v>0</v>
      </c>
    </row>
    <row r="110" spans="1:9" ht="26.25" x14ac:dyDescent="0.25">
      <c r="A110" s="37">
        <v>4227</v>
      </c>
      <c r="B110" s="164"/>
      <c r="C110" s="165"/>
      <c r="D110" s="41" t="s">
        <v>195</v>
      </c>
      <c r="E110" s="34">
        <v>0</v>
      </c>
      <c r="F110" s="34">
        <v>0</v>
      </c>
      <c r="G110" s="34">
        <v>0</v>
      </c>
      <c r="H110" s="208">
        <v>0</v>
      </c>
      <c r="I110" s="208">
        <v>0</v>
      </c>
    </row>
    <row r="111" spans="1:9" x14ac:dyDescent="0.25">
      <c r="A111" s="283" t="s">
        <v>54</v>
      </c>
      <c r="B111" s="284"/>
      <c r="C111" s="285"/>
      <c r="D111" s="154" t="s">
        <v>88</v>
      </c>
      <c r="E111" s="34"/>
      <c r="F111" s="34"/>
      <c r="G111" s="34"/>
      <c r="H111" s="208"/>
      <c r="I111" s="208"/>
    </row>
    <row r="112" spans="1:9" x14ac:dyDescent="0.25">
      <c r="A112" s="269" t="s">
        <v>97</v>
      </c>
      <c r="B112" s="270"/>
      <c r="C112" s="271"/>
      <c r="D112" s="178" t="s">
        <v>98</v>
      </c>
      <c r="E112" s="91"/>
      <c r="F112" s="91"/>
      <c r="G112" s="91"/>
      <c r="H112" s="208"/>
      <c r="I112" s="208"/>
    </row>
    <row r="113" spans="1:9" x14ac:dyDescent="0.25">
      <c r="A113" s="286" t="s">
        <v>286</v>
      </c>
      <c r="B113" s="287"/>
      <c r="C113" s="288"/>
      <c r="D113" s="179" t="s">
        <v>56</v>
      </c>
      <c r="E113" s="91">
        <v>12959.48</v>
      </c>
      <c r="F113" s="91">
        <v>21741.200000000001</v>
      </c>
      <c r="G113" s="91">
        <v>12771.43</v>
      </c>
      <c r="H113" s="208">
        <f t="shared" ref="H113:H127" si="3">AVERAGE(G113/E113)</f>
        <v>0.98548938691984556</v>
      </c>
      <c r="I113" s="208">
        <f t="shared" si="2"/>
        <v>0.58742985667764425</v>
      </c>
    </row>
    <row r="114" spans="1:9" x14ac:dyDescent="0.25">
      <c r="A114" s="168">
        <v>3</v>
      </c>
      <c r="B114" s="151"/>
      <c r="C114" s="152"/>
      <c r="D114" s="154" t="s">
        <v>14</v>
      </c>
      <c r="E114" s="34">
        <v>12959.48</v>
      </c>
      <c r="F114" s="34">
        <v>21741.200000000001</v>
      </c>
      <c r="G114" s="34">
        <v>12771.43</v>
      </c>
      <c r="H114" s="208">
        <f t="shared" si="3"/>
        <v>0.98548938691984556</v>
      </c>
      <c r="I114" s="208">
        <f t="shared" si="2"/>
        <v>0.58742985667764425</v>
      </c>
    </row>
    <row r="115" spans="1:9" x14ac:dyDescent="0.25">
      <c r="A115" s="168">
        <v>32</v>
      </c>
      <c r="B115" s="151"/>
      <c r="C115" s="152"/>
      <c r="D115" s="154" t="s">
        <v>26</v>
      </c>
      <c r="E115" s="46">
        <v>12959.48</v>
      </c>
      <c r="F115" s="46">
        <v>21741.200000000001</v>
      </c>
      <c r="G115" s="46">
        <v>12771.43</v>
      </c>
      <c r="H115" s="208">
        <f t="shared" si="3"/>
        <v>0.98548938691984556</v>
      </c>
      <c r="I115" s="208">
        <f t="shared" si="2"/>
        <v>0.58742985667764425</v>
      </c>
    </row>
    <row r="116" spans="1:9" x14ac:dyDescent="0.25">
      <c r="A116" s="38">
        <v>322</v>
      </c>
      <c r="B116" s="164"/>
      <c r="C116" s="165"/>
      <c r="D116" s="40" t="s">
        <v>58</v>
      </c>
      <c r="E116" s="46">
        <v>9392.89</v>
      </c>
      <c r="F116" s="46">
        <v>16307.77</v>
      </c>
      <c r="G116" s="46">
        <v>10066.73</v>
      </c>
      <c r="H116" s="208">
        <f t="shared" si="3"/>
        <v>1.0717393688204588</v>
      </c>
      <c r="I116" s="208">
        <f t="shared" si="2"/>
        <v>0.61729654023818092</v>
      </c>
    </row>
    <row r="117" spans="1:9" ht="26.25" x14ac:dyDescent="0.25">
      <c r="A117" s="37">
        <v>3221</v>
      </c>
      <c r="B117" s="164"/>
      <c r="C117" s="165"/>
      <c r="D117" s="39" t="s">
        <v>70</v>
      </c>
      <c r="E117" s="34">
        <v>1023.14</v>
      </c>
      <c r="F117" s="34">
        <v>1561.78</v>
      </c>
      <c r="G117" s="34">
        <v>654.71</v>
      </c>
      <c r="H117" s="208">
        <f t="shared" si="3"/>
        <v>0.63990265261841006</v>
      </c>
      <c r="I117" s="208">
        <f t="shared" si="2"/>
        <v>0.41920757084864707</v>
      </c>
    </row>
    <row r="118" spans="1:9" x14ac:dyDescent="0.25">
      <c r="A118" s="37">
        <v>3222</v>
      </c>
      <c r="B118" s="164"/>
      <c r="C118" s="165"/>
      <c r="D118" s="39" t="s">
        <v>59</v>
      </c>
      <c r="E118" s="34">
        <v>4571.75</v>
      </c>
      <c r="F118" s="34">
        <v>7530.09</v>
      </c>
      <c r="G118" s="34">
        <v>4451.1000000000004</v>
      </c>
      <c r="H118" s="208">
        <f t="shared" si="3"/>
        <v>0.97360966807021387</v>
      </c>
      <c r="I118" s="208">
        <f t="shared" si="2"/>
        <v>0.591108472807098</v>
      </c>
    </row>
    <row r="119" spans="1:9" x14ac:dyDescent="0.25">
      <c r="A119" s="37">
        <v>3223</v>
      </c>
      <c r="B119" s="164"/>
      <c r="C119" s="165"/>
      <c r="D119" s="39" t="s">
        <v>60</v>
      </c>
      <c r="E119" s="34">
        <v>3520.41</v>
      </c>
      <c r="F119" s="34">
        <v>6700</v>
      </c>
      <c r="G119" s="34">
        <v>4695.5600000000004</v>
      </c>
      <c r="H119" s="208">
        <f t="shared" si="3"/>
        <v>1.333810550475655</v>
      </c>
      <c r="I119" s="208">
        <f t="shared" si="2"/>
        <v>0.70082985074626869</v>
      </c>
    </row>
    <row r="120" spans="1:9" ht="26.25" x14ac:dyDescent="0.25">
      <c r="A120" s="37">
        <v>3224</v>
      </c>
      <c r="B120" s="164"/>
      <c r="C120" s="165"/>
      <c r="D120" s="39" t="s">
        <v>71</v>
      </c>
      <c r="E120" s="34">
        <v>194.41</v>
      </c>
      <c r="F120" s="34">
        <v>232.72</v>
      </c>
      <c r="G120" s="34">
        <v>142.36000000000001</v>
      </c>
      <c r="H120" s="208">
        <f t="shared" si="3"/>
        <v>0.7322668587006842</v>
      </c>
      <c r="I120" s="208">
        <f t="shared" si="2"/>
        <v>0.61172224132004127</v>
      </c>
    </row>
    <row r="121" spans="1:9" x14ac:dyDescent="0.25">
      <c r="A121" s="37">
        <v>3225</v>
      </c>
      <c r="B121" s="164"/>
      <c r="C121" s="165"/>
      <c r="D121" s="39" t="s">
        <v>287</v>
      </c>
      <c r="E121" s="34">
        <v>83.18</v>
      </c>
      <c r="F121" s="34">
        <v>283.18</v>
      </c>
      <c r="G121" s="34">
        <v>123</v>
      </c>
      <c r="H121" s="208">
        <f t="shared" si="3"/>
        <v>1.4787208463572974</v>
      </c>
      <c r="I121" s="208">
        <f t="shared" si="2"/>
        <v>0.43435270852461333</v>
      </c>
    </row>
    <row r="122" spans="1:9" x14ac:dyDescent="0.25">
      <c r="A122" s="37">
        <v>3227</v>
      </c>
      <c r="B122" s="164"/>
      <c r="C122" s="165"/>
      <c r="D122" s="39" t="s">
        <v>72</v>
      </c>
      <c r="E122" s="34">
        <v>0</v>
      </c>
      <c r="F122" s="34">
        <v>0</v>
      </c>
      <c r="G122" s="34">
        <v>0</v>
      </c>
      <c r="H122" s="208">
        <v>0</v>
      </c>
      <c r="I122" s="208">
        <v>0</v>
      </c>
    </row>
    <row r="123" spans="1:9" x14ac:dyDescent="0.25">
      <c r="A123" s="38">
        <v>323</v>
      </c>
      <c r="B123" s="164"/>
      <c r="C123" s="165"/>
      <c r="D123" s="40" t="s">
        <v>61</v>
      </c>
      <c r="E123" s="46">
        <v>3566.59</v>
      </c>
      <c r="F123" s="46">
        <v>5433.43</v>
      </c>
      <c r="G123" s="46">
        <v>99</v>
      </c>
      <c r="H123" s="208">
        <f t="shared" si="3"/>
        <v>2.7757606004615052E-2</v>
      </c>
      <c r="I123" s="208">
        <f t="shared" si="2"/>
        <v>1.8220534726682776E-2</v>
      </c>
    </row>
    <row r="124" spans="1:9" ht="26.25" x14ac:dyDescent="0.25">
      <c r="A124" s="37">
        <v>3231</v>
      </c>
      <c r="B124" s="164"/>
      <c r="C124" s="165"/>
      <c r="D124" s="39" t="s">
        <v>288</v>
      </c>
      <c r="E124" s="34">
        <v>87.6</v>
      </c>
      <c r="F124" s="34">
        <v>146</v>
      </c>
      <c r="G124" s="34">
        <v>87.6</v>
      </c>
      <c r="H124" s="208">
        <f t="shared" si="3"/>
        <v>1</v>
      </c>
      <c r="I124" s="208">
        <f t="shared" si="2"/>
        <v>0.6</v>
      </c>
    </row>
    <row r="125" spans="1:9" ht="26.25" x14ac:dyDescent="0.25">
      <c r="A125" s="37">
        <v>3232</v>
      </c>
      <c r="B125" s="164"/>
      <c r="C125" s="165"/>
      <c r="D125" s="39" t="s">
        <v>73</v>
      </c>
      <c r="E125" s="34">
        <v>813.61</v>
      </c>
      <c r="F125" s="34">
        <v>1337.43</v>
      </c>
      <c r="G125" s="34">
        <v>762.5</v>
      </c>
      <c r="H125" s="208">
        <f t="shared" si="3"/>
        <v>0.93718120475412048</v>
      </c>
      <c r="I125" s="208">
        <f t="shared" si="2"/>
        <v>0.5701232961725099</v>
      </c>
    </row>
    <row r="126" spans="1:9" x14ac:dyDescent="0.25">
      <c r="A126" s="37">
        <v>3234</v>
      </c>
      <c r="B126" s="164"/>
      <c r="C126" s="165"/>
      <c r="D126" s="39" t="s">
        <v>74</v>
      </c>
      <c r="E126" s="34">
        <v>2487.2399999999998</v>
      </c>
      <c r="F126" s="34">
        <v>3700</v>
      </c>
      <c r="G126" s="34">
        <v>1663.95</v>
      </c>
      <c r="H126" s="208">
        <f t="shared" si="3"/>
        <v>0.6689945481738796</v>
      </c>
      <c r="I126" s="208">
        <f t="shared" si="2"/>
        <v>0.44971621621621621</v>
      </c>
    </row>
    <row r="127" spans="1:9" x14ac:dyDescent="0.25">
      <c r="A127" s="37">
        <v>3236</v>
      </c>
      <c r="B127" s="164"/>
      <c r="C127" s="165"/>
      <c r="D127" s="39" t="s">
        <v>75</v>
      </c>
      <c r="E127" s="34">
        <v>178.14</v>
      </c>
      <c r="F127" s="34">
        <v>250</v>
      </c>
      <c r="G127" s="34">
        <v>190.65</v>
      </c>
      <c r="H127" s="208">
        <f t="shared" si="3"/>
        <v>1.0702256652071405</v>
      </c>
      <c r="I127" s="208">
        <f t="shared" si="2"/>
        <v>0.76260000000000006</v>
      </c>
    </row>
    <row r="128" spans="1:9" x14ac:dyDescent="0.25">
      <c r="A128" s="37">
        <v>3237</v>
      </c>
      <c r="B128" s="164"/>
      <c r="C128" s="165"/>
      <c r="D128" s="39" t="s">
        <v>76</v>
      </c>
      <c r="E128" s="34">
        <v>0</v>
      </c>
      <c r="F128" s="34">
        <v>0</v>
      </c>
      <c r="G128" s="34">
        <v>0</v>
      </c>
      <c r="H128" s="208">
        <v>0</v>
      </c>
      <c r="I128" s="208">
        <v>0</v>
      </c>
    </row>
    <row r="129" spans="1:9" x14ac:dyDescent="0.25">
      <c r="A129" s="37">
        <v>3238</v>
      </c>
      <c r="B129" s="164"/>
      <c r="C129" s="165"/>
      <c r="D129" s="39" t="s">
        <v>65</v>
      </c>
      <c r="E129" s="34">
        <v>0</v>
      </c>
      <c r="F129" s="34">
        <v>0</v>
      </c>
      <c r="G129" s="34">
        <v>0</v>
      </c>
      <c r="H129" s="208">
        <v>0</v>
      </c>
      <c r="I129" s="208">
        <v>0</v>
      </c>
    </row>
    <row r="130" spans="1:9" x14ac:dyDescent="0.25">
      <c r="A130" s="37">
        <v>3239</v>
      </c>
      <c r="B130" s="164"/>
      <c r="C130" s="165"/>
      <c r="D130" s="39" t="s">
        <v>66</v>
      </c>
      <c r="E130" s="34">
        <v>0</v>
      </c>
      <c r="F130" s="34">
        <v>0</v>
      </c>
      <c r="G130" s="34">
        <v>0</v>
      </c>
      <c r="H130" s="208">
        <v>0</v>
      </c>
      <c r="I130" s="208">
        <v>0</v>
      </c>
    </row>
    <row r="131" spans="1:9" x14ac:dyDescent="0.25">
      <c r="A131" s="163"/>
      <c r="B131" s="164"/>
      <c r="C131" s="165"/>
      <c r="D131" s="165"/>
      <c r="E131" s="8"/>
      <c r="F131" s="8"/>
      <c r="G131" s="8"/>
      <c r="H131" s="208"/>
      <c r="I131" s="208"/>
    </row>
    <row r="132" spans="1:9" ht="25.5" x14ac:dyDescent="0.25">
      <c r="A132" s="283" t="s">
        <v>114</v>
      </c>
      <c r="B132" s="284"/>
      <c r="C132" s="285"/>
      <c r="D132" s="154" t="s">
        <v>205</v>
      </c>
      <c r="E132" s="8"/>
      <c r="F132" s="8"/>
      <c r="G132" s="8"/>
      <c r="H132" s="208"/>
      <c r="I132" s="208"/>
    </row>
    <row r="133" spans="1:9" ht="25.5" x14ac:dyDescent="0.25">
      <c r="A133" s="269" t="s">
        <v>119</v>
      </c>
      <c r="B133" s="270"/>
      <c r="C133" s="271"/>
      <c r="D133" s="178" t="s">
        <v>294</v>
      </c>
      <c r="E133" s="185"/>
      <c r="F133" s="185"/>
      <c r="G133" s="185"/>
      <c r="H133" s="208"/>
      <c r="I133" s="208"/>
    </row>
    <row r="134" spans="1:9" x14ac:dyDescent="0.25">
      <c r="A134" s="286" t="s">
        <v>206</v>
      </c>
      <c r="B134" s="287"/>
      <c r="C134" s="288"/>
      <c r="D134" s="179" t="s">
        <v>201</v>
      </c>
      <c r="E134" s="91">
        <v>0</v>
      </c>
      <c r="F134" s="91">
        <v>0</v>
      </c>
      <c r="G134" s="91"/>
      <c r="H134" s="208"/>
      <c r="I134" s="208"/>
    </row>
    <row r="135" spans="1:9" x14ac:dyDescent="0.25">
      <c r="A135" s="102">
        <v>3</v>
      </c>
      <c r="B135" s="153"/>
      <c r="C135" s="154"/>
      <c r="D135" s="154" t="s">
        <v>14</v>
      </c>
      <c r="E135" s="34">
        <v>0</v>
      </c>
      <c r="F135" s="34">
        <v>0</v>
      </c>
      <c r="G135" s="34"/>
      <c r="H135" s="208"/>
      <c r="I135" s="208"/>
    </row>
    <row r="136" spans="1:9" x14ac:dyDescent="0.25">
      <c r="A136" s="102">
        <v>31</v>
      </c>
      <c r="B136" s="153"/>
      <c r="C136" s="154"/>
      <c r="D136" s="40" t="s">
        <v>15</v>
      </c>
      <c r="E136" s="34">
        <v>0</v>
      </c>
      <c r="F136" s="34">
        <v>0</v>
      </c>
      <c r="G136" s="34"/>
      <c r="H136" s="208"/>
      <c r="I136" s="208"/>
    </row>
    <row r="137" spans="1:9" x14ac:dyDescent="0.25">
      <c r="A137" s="102">
        <v>311</v>
      </c>
      <c r="B137" s="153"/>
      <c r="C137" s="154"/>
      <c r="D137" s="40" t="s">
        <v>103</v>
      </c>
      <c r="E137" s="34">
        <v>0</v>
      </c>
      <c r="F137" s="34">
        <v>0</v>
      </c>
      <c r="G137" s="34"/>
      <c r="H137" s="208"/>
      <c r="I137" s="208"/>
    </row>
    <row r="138" spans="1:9" x14ac:dyDescent="0.25">
      <c r="A138" s="103">
        <v>3113</v>
      </c>
      <c r="B138" s="164"/>
      <c r="C138" s="165"/>
      <c r="D138" s="39" t="s">
        <v>105</v>
      </c>
      <c r="E138" s="34">
        <v>0</v>
      </c>
      <c r="F138" s="34">
        <v>0</v>
      </c>
      <c r="G138" s="34"/>
      <c r="H138" s="208"/>
      <c r="I138" s="208"/>
    </row>
    <row r="139" spans="1:9" x14ac:dyDescent="0.25">
      <c r="A139" s="102">
        <v>313</v>
      </c>
      <c r="B139" s="153"/>
      <c r="C139" s="154"/>
      <c r="D139" s="40" t="s">
        <v>107</v>
      </c>
      <c r="E139" s="34">
        <v>0</v>
      </c>
      <c r="F139" s="34">
        <v>0</v>
      </c>
      <c r="G139" s="34"/>
      <c r="H139" s="208"/>
      <c r="I139" s="208"/>
    </row>
    <row r="140" spans="1:9" ht="38.25" customHeight="1" x14ac:dyDescent="0.25">
      <c r="A140" s="269" t="s">
        <v>114</v>
      </c>
      <c r="B140" s="270"/>
      <c r="C140" s="271"/>
      <c r="D140" s="178" t="s">
        <v>295</v>
      </c>
      <c r="E140" s="91">
        <v>35452.11</v>
      </c>
      <c r="F140" s="91">
        <v>85970.6</v>
      </c>
      <c r="G140" s="91">
        <v>39667.97</v>
      </c>
      <c r="H140" s="227">
        <f t="shared" ref="H140:H195" si="4">AVERAGE(G140/E140)</f>
        <v>1.1189170404808064</v>
      </c>
      <c r="I140" s="227">
        <f t="shared" ref="I140:I195" si="5">AVERAGE(G140/F140)</f>
        <v>0.46141320404882596</v>
      </c>
    </row>
    <row r="141" spans="1:9" x14ac:dyDescent="0.25">
      <c r="A141" s="283" t="s">
        <v>119</v>
      </c>
      <c r="B141" s="284"/>
      <c r="C141" s="285"/>
      <c r="D141" s="154" t="s">
        <v>29</v>
      </c>
      <c r="E141" s="34"/>
      <c r="F141" s="34"/>
      <c r="G141" s="34"/>
      <c r="H141" s="208"/>
      <c r="I141" s="208"/>
    </row>
    <row r="142" spans="1:9" x14ac:dyDescent="0.25">
      <c r="A142" s="289" t="s">
        <v>120</v>
      </c>
      <c r="B142" s="290"/>
      <c r="C142" s="291"/>
      <c r="D142" s="152" t="s">
        <v>121</v>
      </c>
      <c r="E142" s="34"/>
      <c r="F142" s="34"/>
      <c r="G142" s="34"/>
      <c r="H142" s="208"/>
      <c r="I142" s="208"/>
    </row>
    <row r="143" spans="1:9" x14ac:dyDescent="0.25">
      <c r="A143" s="38">
        <v>3</v>
      </c>
      <c r="B143" s="156"/>
      <c r="C143" s="157"/>
      <c r="D143" s="40" t="s">
        <v>12</v>
      </c>
      <c r="E143" s="46">
        <v>34393.919999999998</v>
      </c>
      <c r="F143" s="46">
        <v>71191.5</v>
      </c>
      <c r="G143" s="46">
        <v>32985.79</v>
      </c>
      <c r="H143" s="208">
        <f t="shared" si="4"/>
        <v>0.95905875224458281</v>
      </c>
      <c r="I143" s="208">
        <f t="shared" si="5"/>
        <v>0.46333888174852333</v>
      </c>
    </row>
    <row r="144" spans="1:9" x14ac:dyDescent="0.25">
      <c r="A144" s="38">
        <v>31</v>
      </c>
      <c r="B144" s="156"/>
      <c r="C144" s="157"/>
      <c r="D144" s="40" t="s">
        <v>15</v>
      </c>
      <c r="E144" s="46">
        <v>540.91</v>
      </c>
      <c r="F144" s="46">
        <v>3611.5</v>
      </c>
      <c r="G144" s="46">
        <v>1047.23</v>
      </c>
      <c r="H144" s="208">
        <f t="shared" si="4"/>
        <v>1.9360522083156164</v>
      </c>
      <c r="I144" s="208">
        <f t="shared" si="5"/>
        <v>0.28997092620794684</v>
      </c>
    </row>
    <row r="145" spans="1:9" x14ac:dyDescent="0.25">
      <c r="A145" s="38">
        <v>311</v>
      </c>
      <c r="B145" s="156"/>
      <c r="C145" s="157"/>
      <c r="D145" s="40" t="s">
        <v>103</v>
      </c>
      <c r="E145" s="46">
        <v>464.31</v>
      </c>
      <c r="F145" s="46">
        <v>3100</v>
      </c>
      <c r="G145" s="46">
        <v>898.91</v>
      </c>
      <c r="H145" s="208">
        <f t="shared" si="4"/>
        <v>1.9360125778036226</v>
      </c>
      <c r="I145" s="208">
        <f t="shared" si="5"/>
        <v>0.28997096774193548</v>
      </c>
    </row>
    <row r="146" spans="1:9" x14ac:dyDescent="0.25">
      <c r="A146" s="37">
        <v>3111</v>
      </c>
      <c r="B146" s="156"/>
      <c r="C146" s="157"/>
      <c r="D146" s="39" t="s">
        <v>104</v>
      </c>
      <c r="E146" s="34">
        <v>0</v>
      </c>
      <c r="F146" s="34">
        <v>600</v>
      </c>
      <c r="G146" s="34">
        <v>0</v>
      </c>
      <c r="H146" s="208">
        <v>0</v>
      </c>
      <c r="I146" s="208">
        <f t="shared" si="5"/>
        <v>0</v>
      </c>
    </row>
    <row r="147" spans="1:9" x14ac:dyDescent="0.25">
      <c r="A147" s="37">
        <v>3113</v>
      </c>
      <c r="B147" s="156"/>
      <c r="C147" s="157"/>
      <c r="D147" s="39" t="s">
        <v>105</v>
      </c>
      <c r="E147" s="46">
        <v>464.31</v>
      </c>
      <c r="F147" s="34">
        <v>2500</v>
      </c>
      <c r="G147" s="34">
        <v>898.91</v>
      </c>
      <c r="H147" s="208">
        <f t="shared" si="4"/>
        <v>1.9360125778036226</v>
      </c>
      <c r="I147" s="208">
        <f t="shared" si="5"/>
        <v>0.35956399999999999</v>
      </c>
    </row>
    <row r="148" spans="1:9" x14ac:dyDescent="0.25">
      <c r="A148" s="38">
        <v>313</v>
      </c>
      <c r="B148" s="156"/>
      <c r="C148" s="157"/>
      <c r="D148" s="40" t="s">
        <v>107</v>
      </c>
      <c r="E148" s="46">
        <v>76.599999999999994</v>
      </c>
      <c r="F148" s="46">
        <v>511.5</v>
      </c>
      <c r="G148" s="46">
        <v>148.32</v>
      </c>
      <c r="H148" s="208">
        <f t="shared" si="4"/>
        <v>1.9362924281984335</v>
      </c>
      <c r="I148" s="208">
        <f t="shared" si="5"/>
        <v>0.28997067448680353</v>
      </c>
    </row>
    <row r="149" spans="1:9" ht="26.25" x14ac:dyDescent="0.25">
      <c r="A149" s="37">
        <v>3132</v>
      </c>
      <c r="B149" s="156"/>
      <c r="C149" s="157"/>
      <c r="D149" s="39" t="s">
        <v>108</v>
      </c>
      <c r="E149" s="34">
        <v>76.599999999999994</v>
      </c>
      <c r="F149" s="34">
        <v>511.5</v>
      </c>
      <c r="G149" s="34">
        <v>148.32</v>
      </c>
      <c r="H149" s="208">
        <f t="shared" si="4"/>
        <v>1.9362924281984335</v>
      </c>
      <c r="I149" s="208">
        <f t="shared" si="5"/>
        <v>0.28997067448680353</v>
      </c>
    </row>
    <row r="150" spans="1:9" x14ac:dyDescent="0.25">
      <c r="A150" s="38">
        <v>32</v>
      </c>
      <c r="B150" s="156"/>
      <c r="C150" s="157"/>
      <c r="D150" s="40" t="s">
        <v>26</v>
      </c>
      <c r="E150" s="46">
        <v>33850.699999999997</v>
      </c>
      <c r="F150" s="46">
        <v>67220</v>
      </c>
      <c r="G150" s="46">
        <v>31938.31</v>
      </c>
      <c r="H150" s="208">
        <f t="shared" si="4"/>
        <v>0.94350515646648381</v>
      </c>
      <c r="I150" s="208">
        <f t="shared" si="5"/>
        <v>0.47513106218387385</v>
      </c>
    </row>
    <row r="151" spans="1:9" x14ac:dyDescent="0.25">
      <c r="A151" s="38">
        <v>321</v>
      </c>
      <c r="B151" s="156"/>
      <c r="C151" s="157"/>
      <c r="D151" s="40" t="s">
        <v>109</v>
      </c>
      <c r="E151" s="46">
        <v>167.86</v>
      </c>
      <c r="F151" s="46">
        <v>1200</v>
      </c>
      <c r="G151" s="46">
        <v>730.34</v>
      </c>
      <c r="H151" s="208">
        <f t="shared" si="4"/>
        <v>4.3508876444656259</v>
      </c>
      <c r="I151" s="208">
        <f t="shared" si="5"/>
        <v>0.60861666666666669</v>
      </c>
    </row>
    <row r="152" spans="1:9" x14ac:dyDescent="0.25">
      <c r="A152" s="37">
        <v>3211</v>
      </c>
      <c r="B152" s="156"/>
      <c r="C152" s="157"/>
      <c r="D152" s="39" t="s">
        <v>110</v>
      </c>
      <c r="E152" s="34">
        <v>167.86</v>
      </c>
      <c r="F152" s="34">
        <v>500</v>
      </c>
      <c r="G152" s="34">
        <v>730.34</v>
      </c>
      <c r="H152" s="208">
        <f t="shared" si="4"/>
        <v>4.3508876444656259</v>
      </c>
      <c r="I152" s="208">
        <f t="shared" si="5"/>
        <v>1.46068</v>
      </c>
    </row>
    <row r="153" spans="1:9" x14ac:dyDescent="0.25">
      <c r="A153" s="37">
        <v>3212</v>
      </c>
      <c r="B153" s="156"/>
      <c r="C153" s="157"/>
      <c r="D153" s="39" t="s">
        <v>158</v>
      </c>
      <c r="E153" s="34">
        <v>0</v>
      </c>
      <c r="F153" s="34">
        <v>400</v>
      </c>
      <c r="G153" s="34">
        <v>0</v>
      </c>
      <c r="H153" s="208">
        <v>0</v>
      </c>
      <c r="I153" s="208">
        <f t="shared" si="5"/>
        <v>0</v>
      </c>
    </row>
    <row r="154" spans="1:9" x14ac:dyDescent="0.25">
      <c r="A154" s="37">
        <v>3213</v>
      </c>
      <c r="B154" s="156"/>
      <c r="C154" s="157"/>
      <c r="D154" s="39" t="s">
        <v>68</v>
      </c>
      <c r="E154" s="34">
        <v>0</v>
      </c>
      <c r="F154" s="34">
        <v>300</v>
      </c>
      <c r="G154" s="34">
        <v>0</v>
      </c>
      <c r="H154" s="208">
        <v>0</v>
      </c>
      <c r="I154" s="208">
        <f t="shared" si="5"/>
        <v>0</v>
      </c>
    </row>
    <row r="155" spans="1:9" x14ac:dyDescent="0.25">
      <c r="A155" s="38">
        <v>322</v>
      </c>
      <c r="B155" s="156"/>
      <c r="C155" s="157"/>
      <c r="D155" s="40" t="s">
        <v>58</v>
      </c>
      <c r="E155" s="46">
        <v>1903.22</v>
      </c>
      <c r="F155" s="46">
        <v>12600</v>
      </c>
      <c r="G155" s="46">
        <v>847.42</v>
      </c>
      <c r="H155" s="208">
        <f t="shared" si="4"/>
        <v>0.44525593467912272</v>
      </c>
      <c r="I155" s="208">
        <f t="shared" si="5"/>
        <v>6.7255555555555555E-2</v>
      </c>
    </row>
    <row r="156" spans="1:9" x14ac:dyDescent="0.25">
      <c r="A156" s="37">
        <v>3221</v>
      </c>
      <c r="B156" s="156"/>
      <c r="C156" s="157"/>
      <c r="D156" s="39" t="s">
        <v>159</v>
      </c>
      <c r="E156" s="34">
        <v>510.76</v>
      </c>
      <c r="F156" s="34">
        <v>1600</v>
      </c>
      <c r="G156" s="34">
        <v>341.36</v>
      </c>
      <c r="H156" s="208">
        <f t="shared" si="4"/>
        <v>0.66833737959119743</v>
      </c>
      <c r="I156" s="208">
        <f t="shared" si="5"/>
        <v>0.21335000000000001</v>
      </c>
    </row>
    <row r="157" spans="1:9" x14ac:dyDescent="0.25">
      <c r="A157" s="37">
        <v>3222</v>
      </c>
      <c r="B157" s="156"/>
      <c r="C157" s="157"/>
      <c r="D157" s="39" t="s">
        <v>59</v>
      </c>
      <c r="E157" s="34">
        <v>524.9</v>
      </c>
      <c r="F157" s="34">
        <v>3400</v>
      </c>
      <c r="G157" s="34">
        <v>395.06</v>
      </c>
      <c r="H157" s="208">
        <f t="shared" si="4"/>
        <v>0.75263859782815778</v>
      </c>
      <c r="I157" s="208">
        <f t="shared" si="5"/>
        <v>0.11619411764705882</v>
      </c>
    </row>
    <row r="158" spans="1:9" x14ac:dyDescent="0.25">
      <c r="A158" s="37">
        <v>3223</v>
      </c>
      <c r="B158" s="156"/>
      <c r="C158" s="157"/>
      <c r="D158" s="39" t="s">
        <v>60</v>
      </c>
      <c r="E158" s="34">
        <v>127.31</v>
      </c>
      <c r="F158" s="34">
        <v>3800</v>
      </c>
      <c r="G158" s="34">
        <v>111</v>
      </c>
      <c r="H158" s="208">
        <f t="shared" si="4"/>
        <v>0.87188751865525094</v>
      </c>
      <c r="I158" s="208">
        <f t="shared" si="5"/>
        <v>2.9210526315789475E-2</v>
      </c>
    </row>
    <row r="159" spans="1:9" x14ac:dyDescent="0.25">
      <c r="A159" s="37">
        <v>3224</v>
      </c>
      <c r="B159" s="156"/>
      <c r="C159" s="157"/>
      <c r="D159" s="39" t="s">
        <v>160</v>
      </c>
      <c r="E159" s="34">
        <v>130.13</v>
      </c>
      <c r="F159" s="34">
        <v>2200</v>
      </c>
      <c r="G159" s="34">
        <v>0</v>
      </c>
      <c r="H159" s="208">
        <f t="shared" si="4"/>
        <v>0</v>
      </c>
      <c r="I159" s="208">
        <f t="shared" si="5"/>
        <v>0</v>
      </c>
    </row>
    <row r="160" spans="1:9" x14ac:dyDescent="0.25">
      <c r="A160" s="37">
        <v>3225</v>
      </c>
      <c r="B160" s="156"/>
      <c r="C160" s="157"/>
      <c r="D160" s="39" t="s">
        <v>287</v>
      </c>
      <c r="E160" s="34">
        <v>381.08</v>
      </c>
      <c r="F160" s="34">
        <v>1300</v>
      </c>
      <c r="G160" s="34">
        <v>0</v>
      </c>
      <c r="H160" s="208">
        <f t="shared" si="4"/>
        <v>0</v>
      </c>
      <c r="I160" s="208">
        <f t="shared" si="5"/>
        <v>0</v>
      </c>
    </row>
    <row r="161" spans="1:9" ht="26.25" x14ac:dyDescent="0.25">
      <c r="A161" s="37">
        <v>3227</v>
      </c>
      <c r="B161" s="156"/>
      <c r="C161" s="157"/>
      <c r="D161" s="39" t="s">
        <v>161</v>
      </c>
      <c r="E161" s="34">
        <v>229.04</v>
      </c>
      <c r="F161" s="34">
        <v>300</v>
      </c>
      <c r="G161" s="34">
        <v>0</v>
      </c>
      <c r="H161" s="227">
        <f t="shared" si="4"/>
        <v>0</v>
      </c>
      <c r="I161" s="227">
        <f t="shared" si="5"/>
        <v>0</v>
      </c>
    </row>
    <row r="162" spans="1:9" x14ac:dyDescent="0.25">
      <c r="A162" s="38">
        <v>323</v>
      </c>
      <c r="B162" s="156"/>
      <c r="C162" s="157"/>
      <c r="D162" s="40" t="s">
        <v>61</v>
      </c>
      <c r="E162" s="46">
        <v>30961.25</v>
      </c>
      <c r="F162" s="46">
        <v>50720</v>
      </c>
      <c r="G162" s="46">
        <v>29951</v>
      </c>
      <c r="H162" s="208">
        <f t="shared" si="4"/>
        <v>0.96737050345189557</v>
      </c>
      <c r="I162" s="208">
        <f t="shared" si="5"/>
        <v>0.59051656151419563</v>
      </c>
    </row>
    <row r="163" spans="1:9" ht="26.25" x14ac:dyDescent="0.25">
      <c r="A163" s="37">
        <v>3231</v>
      </c>
      <c r="B163" s="156"/>
      <c r="C163" s="157"/>
      <c r="D163" s="39" t="s">
        <v>288</v>
      </c>
      <c r="E163" s="34">
        <v>186.67</v>
      </c>
      <c r="F163" s="34">
        <v>700</v>
      </c>
      <c r="G163" s="34">
        <v>204.99</v>
      </c>
      <c r="H163" s="208">
        <f t="shared" si="4"/>
        <v>1.0981411046231317</v>
      </c>
      <c r="I163" s="208">
        <f t="shared" si="5"/>
        <v>0.29284285714285718</v>
      </c>
    </row>
    <row r="164" spans="1:9" x14ac:dyDescent="0.25">
      <c r="A164" s="37">
        <v>3232</v>
      </c>
      <c r="B164" s="156"/>
      <c r="C164" s="157"/>
      <c r="D164" s="39" t="s">
        <v>162</v>
      </c>
      <c r="E164" s="34">
        <v>0</v>
      </c>
      <c r="F164" s="34">
        <v>2500</v>
      </c>
      <c r="G164" s="34">
        <v>0</v>
      </c>
      <c r="H164" s="208">
        <v>0</v>
      </c>
      <c r="I164" s="208">
        <f t="shared" si="5"/>
        <v>0</v>
      </c>
    </row>
    <row r="165" spans="1:9" x14ac:dyDescent="0.25">
      <c r="A165" s="37">
        <v>3233</v>
      </c>
      <c r="B165" s="156"/>
      <c r="C165" s="157"/>
      <c r="D165" s="39" t="s">
        <v>62</v>
      </c>
      <c r="E165" s="34">
        <v>526.25</v>
      </c>
      <c r="F165" s="34">
        <v>1200</v>
      </c>
      <c r="G165" s="34">
        <v>633.37</v>
      </c>
      <c r="H165" s="208">
        <f t="shared" si="4"/>
        <v>1.2035534441805227</v>
      </c>
      <c r="I165" s="208">
        <f t="shared" si="5"/>
        <v>0.52780833333333332</v>
      </c>
    </row>
    <row r="166" spans="1:9" x14ac:dyDescent="0.25">
      <c r="A166" s="37">
        <v>3234</v>
      </c>
      <c r="B166" s="156"/>
      <c r="C166" s="157"/>
      <c r="D166" s="39" t="s">
        <v>163</v>
      </c>
      <c r="E166" s="34">
        <v>321.31</v>
      </c>
      <c r="F166" s="34">
        <v>2900</v>
      </c>
      <c r="G166" s="34">
        <v>275.85000000000002</v>
      </c>
      <c r="H166" s="208">
        <f t="shared" si="4"/>
        <v>0.8585166972705488</v>
      </c>
      <c r="I166" s="208">
        <f t="shared" si="5"/>
        <v>9.5120689655172425E-2</v>
      </c>
    </row>
    <row r="167" spans="1:9" x14ac:dyDescent="0.25">
      <c r="A167" s="37">
        <v>3235</v>
      </c>
      <c r="B167" s="156"/>
      <c r="C167" s="157"/>
      <c r="D167" s="39" t="s">
        <v>63</v>
      </c>
      <c r="E167" s="34">
        <v>0</v>
      </c>
      <c r="F167" s="34">
        <v>300</v>
      </c>
      <c r="G167" s="34">
        <v>0</v>
      </c>
      <c r="H167" s="208">
        <v>0</v>
      </c>
      <c r="I167" s="208">
        <f t="shared" si="5"/>
        <v>0</v>
      </c>
    </row>
    <row r="168" spans="1:9" x14ac:dyDescent="0.25">
      <c r="A168" s="37">
        <v>3236</v>
      </c>
      <c r="B168" s="156"/>
      <c r="C168" s="157"/>
      <c r="D168" s="39" t="s">
        <v>156</v>
      </c>
      <c r="E168" s="34">
        <v>159.46</v>
      </c>
      <c r="F168" s="34">
        <v>670</v>
      </c>
      <c r="G168" s="34">
        <v>273.75</v>
      </c>
      <c r="H168" s="208">
        <f t="shared" si="4"/>
        <v>1.7167314687068858</v>
      </c>
      <c r="I168" s="208">
        <f t="shared" si="5"/>
        <v>0.40858208955223879</v>
      </c>
    </row>
    <row r="169" spans="1:9" x14ac:dyDescent="0.25">
      <c r="A169" s="37">
        <v>3237</v>
      </c>
      <c r="B169" s="156"/>
      <c r="C169" s="157"/>
      <c r="D169" s="39" t="s">
        <v>64</v>
      </c>
      <c r="E169" s="34">
        <v>29533.03</v>
      </c>
      <c r="F169" s="34">
        <v>41000</v>
      </c>
      <c r="G169" s="34">
        <v>28213.040000000001</v>
      </c>
      <c r="H169" s="208">
        <f t="shared" si="4"/>
        <v>0.95530461994587079</v>
      </c>
      <c r="I169" s="208">
        <f t="shared" si="5"/>
        <v>0.68812292682926834</v>
      </c>
    </row>
    <row r="170" spans="1:9" x14ac:dyDescent="0.25">
      <c r="A170" s="37">
        <v>3238</v>
      </c>
      <c r="B170" s="156"/>
      <c r="C170" s="157"/>
      <c r="D170" s="39" t="s">
        <v>65</v>
      </c>
      <c r="E170" s="34">
        <v>234.53</v>
      </c>
      <c r="F170" s="34">
        <v>1100</v>
      </c>
      <c r="G170" s="34">
        <v>37.5</v>
      </c>
      <c r="H170" s="208">
        <f t="shared" si="4"/>
        <v>0.15989425659830298</v>
      </c>
      <c r="I170" s="208">
        <f t="shared" si="5"/>
        <v>3.4090909090909088E-2</v>
      </c>
    </row>
    <row r="171" spans="1:9" x14ac:dyDescent="0.25">
      <c r="A171" s="37">
        <v>3239</v>
      </c>
      <c r="B171" s="156"/>
      <c r="C171" s="157"/>
      <c r="D171" s="39" t="s">
        <v>66</v>
      </c>
      <c r="E171" s="34">
        <v>0</v>
      </c>
      <c r="F171" s="34">
        <v>350</v>
      </c>
      <c r="G171" s="34">
        <v>312.5</v>
      </c>
      <c r="H171" s="208">
        <v>0</v>
      </c>
      <c r="I171" s="208">
        <f t="shared" si="5"/>
        <v>0.8928571428571429</v>
      </c>
    </row>
    <row r="172" spans="1:9" ht="26.25" x14ac:dyDescent="0.25">
      <c r="A172" s="38">
        <v>329</v>
      </c>
      <c r="B172" s="156"/>
      <c r="C172" s="157"/>
      <c r="D172" s="40" t="s">
        <v>77</v>
      </c>
      <c r="E172" s="46">
        <v>818.37</v>
      </c>
      <c r="F172" s="46">
        <v>2700</v>
      </c>
      <c r="G172" s="46">
        <v>409.55</v>
      </c>
      <c r="H172" s="208">
        <f t="shared" si="4"/>
        <v>0.50044600852914944</v>
      </c>
      <c r="I172" s="208">
        <f t="shared" si="5"/>
        <v>0.1516851851851852</v>
      </c>
    </row>
    <row r="173" spans="1:9" x14ac:dyDescent="0.25">
      <c r="A173" s="37">
        <v>3292</v>
      </c>
      <c r="B173" s="156"/>
      <c r="C173" s="157"/>
      <c r="D173" s="39" t="s">
        <v>78</v>
      </c>
      <c r="E173" s="34">
        <v>0</v>
      </c>
      <c r="F173" s="34">
        <v>0</v>
      </c>
      <c r="G173" s="34">
        <v>0</v>
      </c>
      <c r="H173" s="208">
        <v>0</v>
      </c>
      <c r="I173" s="208">
        <v>0</v>
      </c>
    </row>
    <row r="174" spans="1:9" x14ac:dyDescent="0.25">
      <c r="A174" s="37">
        <v>3293</v>
      </c>
      <c r="B174" s="156"/>
      <c r="C174" s="157"/>
      <c r="D174" s="39" t="s">
        <v>79</v>
      </c>
      <c r="E174" s="34">
        <v>170.19</v>
      </c>
      <c r="F174" s="34">
        <v>800</v>
      </c>
      <c r="G174" s="34">
        <v>131.1</v>
      </c>
      <c r="H174" s="208">
        <f t="shared" si="4"/>
        <v>0.7703155297020976</v>
      </c>
      <c r="I174" s="208">
        <f t="shared" si="5"/>
        <v>0.16387499999999999</v>
      </c>
    </row>
    <row r="175" spans="1:9" x14ac:dyDescent="0.25">
      <c r="A175" s="37">
        <v>3294</v>
      </c>
      <c r="B175" s="156"/>
      <c r="C175" s="157"/>
      <c r="D175" s="39" t="s">
        <v>164</v>
      </c>
      <c r="E175" s="34">
        <v>0</v>
      </c>
      <c r="F175" s="34">
        <v>100</v>
      </c>
      <c r="G175" s="34">
        <v>6.82</v>
      </c>
      <c r="H175" s="208">
        <v>0</v>
      </c>
      <c r="I175" s="208">
        <f t="shared" si="5"/>
        <v>6.8199999999999997E-2</v>
      </c>
    </row>
    <row r="176" spans="1:9" x14ac:dyDescent="0.25">
      <c r="A176" s="37">
        <v>3295</v>
      </c>
      <c r="B176" s="156"/>
      <c r="C176" s="157"/>
      <c r="D176" s="39" t="s">
        <v>81</v>
      </c>
      <c r="E176" s="34">
        <v>33.18</v>
      </c>
      <c r="F176" s="34">
        <v>100</v>
      </c>
      <c r="G176" s="34">
        <v>0</v>
      </c>
      <c r="H176" s="208">
        <f t="shared" si="4"/>
        <v>0</v>
      </c>
      <c r="I176" s="208">
        <f t="shared" si="5"/>
        <v>0</v>
      </c>
    </row>
    <row r="177" spans="1:9" ht="26.25" x14ac:dyDescent="0.25">
      <c r="A177" s="37">
        <v>3299</v>
      </c>
      <c r="B177" s="156"/>
      <c r="C177" s="157"/>
      <c r="D177" s="39" t="s">
        <v>77</v>
      </c>
      <c r="E177" s="34">
        <v>615</v>
      </c>
      <c r="F177" s="34">
        <v>1700</v>
      </c>
      <c r="G177" s="34">
        <v>271.63</v>
      </c>
      <c r="H177" s="208">
        <f t="shared" si="4"/>
        <v>0.44167479674796745</v>
      </c>
      <c r="I177" s="208">
        <f t="shared" si="5"/>
        <v>0.15978235294117646</v>
      </c>
    </row>
    <row r="178" spans="1:9" x14ac:dyDescent="0.25">
      <c r="A178" s="38">
        <v>34</v>
      </c>
      <c r="B178" s="156"/>
      <c r="C178" s="157"/>
      <c r="D178" s="40" t="s">
        <v>82</v>
      </c>
      <c r="E178" s="46">
        <v>2.31</v>
      </c>
      <c r="F178" s="46">
        <v>360</v>
      </c>
      <c r="G178" s="46">
        <v>0.25</v>
      </c>
      <c r="H178" s="208">
        <f t="shared" si="4"/>
        <v>0.10822510822510822</v>
      </c>
      <c r="I178" s="208">
        <f t="shared" si="5"/>
        <v>6.9444444444444447E-4</v>
      </c>
    </row>
    <row r="179" spans="1:9" x14ac:dyDescent="0.25">
      <c r="A179" s="38">
        <v>343</v>
      </c>
      <c r="B179" s="156"/>
      <c r="C179" s="157"/>
      <c r="D179" s="40" t="s">
        <v>83</v>
      </c>
      <c r="E179" s="46">
        <v>2.31</v>
      </c>
      <c r="F179" s="46">
        <v>360</v>
      </c>
      <c r="G179" s="46">
        <v>0.25</v>
      </c>
      <c r="H179" s="208">
        <f t="shared" si="4"/>
        <v>0.10822510822510822</v>
      </c>
      <c r="I179" s="208">
        <f t="shared" si="5"/>
        <v>6.9444444444444447E-4</v>
      </c>
    </row>
    <row r="180" spans="1:9" ht="26.25" x14ac:dyDescent="0.25">
      <c r="A180" s="37">
        <v>3431</v>
      </c>
      <c r="B180" s="156"/>
      <c r="C180" s="157"/>
      <c r="D180" s="39" t="s">
        <v>124</v>
      </c>
      <c r="E180" s="34">
        <v>0</v>
      </c>
      <c r="F180" s="34">
        <v>280</v>
      </c>
      <c r="G180" s="34">
        <v>0</v>
      </c>
      <c r="H180" s="208">
        <v>0</v>
      </c>
      <c r="I180" s="208">
        <f t="shared" si="5"/>
        <v>0</v>
      </c>
    </row>
    <row r="181" spans="1:9" x14ac:dyDescent="0.25">
      <c r="A181" s="37">
        <v>3432</v>
      </c>
      <c r="B181" s="156"/>
      <c r="C181" s="157"/>
      <c r="D181" s="39" t="s">
        <v>296</v>
      </c>
      <c r="E181" s="34">
        <v>0.01</v>
      </c>
      <c r="F181" s="34">
        <v>0</v>
      </c>
      <c r="G181" s="34">
        <v>0</v>
      </c>
      <c r="H181" s="208">
        <f t="shared" si="4"/>
        <v>0</v>
      </c>
      <c r="I181" s="208">
        <v>0</v>
      </c>
    </row>
    <row r="182" spans="1:9" x14ac:dyDescent="0.25">
      <c r="A182" s="37">
        <v>3433</v>
      </c>
      <c r="B182" s="156"/>
      <c r="C182" s="157"/>
      <c r="D182" s="39" t="s">
        <v>85</v>
      </c>
      <c r="E182" s="34">
        <v>2.2999999999999998</v>
      </c>
      <c r="F182" s="34">
        <v>40</v>
      </c>
      <c r="G182" s="34">
        <v>0.25</v>
      </c>
      <c r="H182" s="208">
        <f t="shared" si="4"/>
        <v>0.10869565217391305</v>
      </c>
      <c r="I182" s="208">
        <f t="shared" si="5"/>
        <v>6.2500000000000003E-3</v>
      </c>
    </row>
    <row r="183" spans="1:9" x14ac:dyDescent="0.25">
      <c r="A183" s="37">
        <v>3434</v>
      </c>
      <c r="B183" s="156"/>
      <c r="C183" s="157"/>
      <c r="D183" s="39" t="s">
        <v>165</v>
      </c>
      <c r="E183" s="34">
        <v>0</v>
      </c>
      <c r="F183" s="34">
        <v>40</v>
      </c>
      <c r="G183" s="34">
        <v>0</v>
      </c>
      <c r="H183" s="208">
        <v>0</v>
      </c>
      <c r="I183" s="208">
        <f t="shared" si="5"/>
        <v>0</v>
      </c>
    </row>
    <row r="184" spans="1:9" ht="39" x14ac:dyDescent="0.25">
      <c r="A184" s="38">
        <v>38</v>
      </c>
      <c r="B184" s="159"/>
      <c r="C184" s="160"/>
      <c r="D184" s="92" t="s">
        <v>297</v>
      </c>
      <c r="E184" s="46">
        <v>0</v>
      </c>
      <c r="F184" s="46">
        <v>0</v>
      </c>
      <c r="G184" s="46">
        <v>0</v>
      </c>
      <c r="H184" s="227">
        <v>0</v>
      </c>
      <c r="I184" s="227">
        <v>0</v>
      </c>
    </row>
    <row r="185" spans="1:9" x14ac:dyDescent="0.25">
      <c r="A185" s="38">
        <v>383</v>
      </c>
      <c r="B185" s="159"/>
      <c r="C185" s="160"/>
      <c r="D185" s="92" t="s">
        <v>291</v>
      </c>
      <c r="E185" s="46">
        <v>0</v>
      </c>
      <c r="F185" s="46">
        <v>0</v>
      </c>
      <c r="G185" s="46">
        <v>0</v>
      </c>
      <c r="H185" s="227">
        <v>0</v>
      </c>
      <c r="I185" s="227">
        <v>0</v>
      </c>
    </row>
    <row r="186" spans="1:9" ht="26.25" x14ac:dyDescent="0.25">
      <c r="A186" s="37">
        <v>3834</v>
      </c>
      <c r="B186" s="156"/>
      <c r="C186" s="157"/>
      <c r="D186" s="41" t="s">
        <v>298</v>
      </c>
      <c r="E186" s="34">
        <v>0</v>
      </c>
      <c r="F186" s="34">
        <v>0</v>
      </c>
      <c r="G186" s="34">
        <v>0</v>
      </c>
      <c r="H186" s="227">
        <v>0</v>
      </c>
      <c r="I186" s="227">
        <v>0</v>
      </c>
    </row>
    <row r="187" spans="1:9" x14ac:dyDescent="0.25">
      <c r="A187" s="37"/>
      <c r="B187" s="156"/>
      <c r="C187" s="157"/>
      <c r="D187" s="41"/>
      <c r="E187" s="34"/>
      <c r="F187" s="34"/>
      <c r="G187" s="34"/>
      <c r="H187" s="208"/>
      <c r="I187" s="208"/>
    </row>
    <row r="188" spans="1:9" ht="26.25" x14ac:dyDescent="0.25">
      <c r="A188" s="38">
        <v>5</v>
      </c>
      <c r="B188" s="159"/>
      <c r="C188" s="160"/>
      <c r="D188" s="92" t="s">
        <v>122</v>
      </c>
      <c r="E188" s="46">
        <v>5.19</v>
      </c>
      <c r="F188" s="46">
        <v>0</v>
      </c>
      <c r="G188" s="46">
        <v>0</v>
      </c>
      <c r="H188" s="227">
        <f t="shared" si="4"/>
        <v>0</v>
      </c>
      <c r="I188" s="227">
        <v>0</v>
      </c>
    </row>
    <row r="189" spans="1:9" ht="26.25" x14ac:dyDescent="0.25">
      <c r="A189" s="38">
        <v>54</v>
      </c>
      <c r="B189" s="159"/>
      <c r="C189" s="160"/>
      <c r="D189" s="92" t="s">
        <v>123</v>
      </c>
      <c r="E189" s="46">
        <v>5.19</v>
      </c>
      <c r="F189" s="46">
        <v>0</v>
      </c>
      <c r="G189" s="46">
        <v>0</v>
      </c>
      <c r="H189" s="227">
        <f t="shared" si="4"/>
        <v>0</v>
      </c>
      <c r="I189" s="227">
        <v>0</v>
      </c>
    </row>
    <row r="190" spans="1:9" ht="26.25" x14ac:dyDescent="0.25">
      <c r="A190" s="37">
        <v>545</v>
      </c>
      <c r="B190" s="156"/>
      <c r="C190" s="157"/>
      <c r="D190" s="41" t="s">
        <v>125</v>
      </c>
      <c r="E190" s="34">
        <v>5.19</v>
      </c>
      <c r="F190" s="34">
        <v>0</v>
      </c>
      <c r="G190" s="34">
        <v>0</v>
      </c>
      <c r="H190" s="227">
        <f t="shared" si="4"/>
        <v>0</v>
      </c>
      <c r="I190" s="227">
        <v>0</v>
      </c>
    </row>
    <row r="191" spans="1:9" ht="26.25" x14ac:dyDescent="0.25">
      <c r="A191" s="37">
        <v>54532</v>
      </c>
      <c r="B191" s="156"/>
      <c r="C191" s="157"/>
      <c r="D191" s="41" t="s">
        <v>125</v>
      </c>
      <c r="E191" s="34">
        <v>5.19</v>
      </c>
      <c r="F191" s="34">
        <v>0</v>
      </c>
      <c r="G191" s="34">
        <v>0</v>
      </c>
      <c r="H191" s="227">
        <f t="shared" si="4"/>
        <v>0</v>
      </c>
      <c r="I191" s="227">
        <v>0</v>
      </c>
    </row>
    <row r="192" spans="1:9" x14ac:dyDescent="0.25">
      <c r="A192" s="283" t="s">
        <v>114</v>
      </c>
      <c r="B192" s="284"/>
      <c r="C192" s="285"/>
      <c r="D192" s="154" t="s">
        <v>118</v>
      </c>
      <c r="E192" s="34"/>
      <c r="F192" s="34"/>
      <c r="G192" s="34"/>
      <c r="H192" s="208"/>
      <c r="I192" s="208"/>
    </row>
    <row r="193" spans="1:10" x14ac:dyDescent="0.25">
      <c r="A193" s="269" t="s">
        <v>116</v>
      </c>
      <c r="B193" s="270"/>
      <c r="C193" s="271"/>
      <c r="D193" s="178" t="s">
        <v>126</v>
      </c>
      <c r="E193" s="91"/>
      <c r="F193" s="91"/>
      <c r="G193" s="91"/>
      <c r="H193" s="208"/>
      <c r="I193" s="208"/>
    </row>
    <row r="194" spans="1:10" x14ac:dyDescent="0.25">
      <c r="A194" s="286" t="s">
        <v>120</v>
      </c>
      <c r="B194" s="287"/>
      <c r="C194" s="288"/>
      <c r="D194" s="179" t="s">
        <v>121</v>
      </c>
      <c r="E194" s="91">
        <v>1053</v>
      </c>
      <c r="F194" s="91">
        <v>2000</v>
      </c>
      <c r="G194" s="91">
        <v>0</v>
      </c>
      <c r="H194" s="208">
        <f t="shared" si="4"/>
        <v>0</v>
      </c>
      <c r="I194" s="208">
        <f t="shared" si="5"/>
        <v>0</v>
      </c>
    </row>
    <row r="195" spans="1:10" ht="25.5" x14ac:dyDescent="0.25">
      <c r="A195" s="38">
        <v>4</v>
      </c>
      <c r="B195" s="156"/>
      <c r="C195" s="157"/>
      <c r="D195" s="154" t="s">
        <v>16</v>
      </c>
      <c r="E195" s="46">
        <v>1053</v>
      </c>
      <c r="F195" s="34">
        <v>2000</v>
      </c>
      <c r="G195" s="34">
        <v>0</v>
      </c>
      <c r="H195" s="227">
        <f t="shared" si="4"/>
        <v>0</v>
      </c>
      <c r="I195" s="227">
        <f t="shared" si="5"/>
        <v>0</v>
      </c>
    </row>
    <row r="196" spans="1:10" ht="38.25" x14ac:dyDescent="0.25">
      <c r="A196" s="42">
        <v>42</v>
      </c>
      <c r="B196" s="161"/>
      <c r="C196" s="162"/>
      <c r="D196" s="154" t="s">
        <v>35</v>
      </c>
      <c r="E196" s="46">
        <v>1053</v>
      </c>
      <c r="F196" s="46">
        <v>2000</v>
      </c>
      <c r="G196" s="46">
        <v>0</v>
      </c>
      <c r="H196" s="227">
        <f t="shared" ref="H196:H254" si="6">AVERAGE(G196/E196)</f>
        <v>0</v>
      </c>
      <c r="I196" s="227">
        <f t="shared" ref="I196:I257" si="7">AVERAGE(G196/F196)</f>
        <v>0</v>
      </c>
      <c r="J196" s="232"/>
    </row>
    <row r="197" spans="1:10" x14ac:dyDescent="0.25">
      <c r="A197" s="38">
        <v>422</v>
      </c>
      <c r="B197" s="164"/>
      <c r="C197" s="165"/>
      <c r="D197" s="40" t="s">
        <v>91</v>
      </c>
      <c r="E197" s="46">
        <v>975.19</v>
      </c>
      <c r="F197" s="46">
        <v>1500</v>
      </c>
      <c r="G197" s="46">
        <v>0</v>
      </c>
      <c r="H197" s="208">
        <f t="shared" si="6"/>
        <v>0</v>
      </c>
      <c r="I197" s="208">
        <f t="shared" si="7"/>
        <v>0</v>
      </c>
    </row>
    <row r="198" spans="1:10" x14ac:dyDescent="0.25">
      <c r="A198" s="37">
        <v>4221</v>
      </c>
      <c r="B198" s="164"/>
      <c r="C198" s="165"/>
      <c r="D198" s="39" t="s">
        <v>94</v>
      </c>
      <c r="E198" s="34">
        <v>975.19</v>
      </c>
      <c r="F198" s="34">
        <v>500</v>
      </c>
      <c r="G198" s="34">
        <v>0</v>
      </c>
      <c r="H198" s="208">
        <f t="shared" si="6"/>
        <v>0</v>
      </c>
      <c r="I198" s="208">
        <f t="shared" si="7"/>
        <v>0</v>
      </c>
    </row>
    <row r="199" spans="1:10" x14ac:dyDescent="0.25">
      <c r="A199" s="37">
        <v>4225</v>
      </c>
      <c r="B199" s="164"/>
      <c r="C199" s="165"/>
      <c r="D199" s="39" t="s">
        <v>293</v>
      </c>
      <c r="E199" s="34">
        <v>0</v>
      </c>
      <c r="F199" s="34">
        <v>0</v>
      </c>
      <c r="G199" s="34">
        <v>0</v>
      </c>
      <c r="H199" s="208">
        <v>0</v>
      </c>
      <c r="I199" s="208">
        <v>0</v>
      </c>
    </row>
    <row r="200" spans="1:10" x14ac:dyDescent="0.25">
      <c r="A200" s="37">
        <v>4226</v>
      </c>
      <c r="B200" s="164"/>
      <c r="C200" s="165"/>
      <c r="D200" s="39" t="s">
        <v>166</v>
      </c>
      <c r="E200" s="34">
        <v>0</v>
      </c>
      <c r="F200" s="34">
        <v>0</v>
      </c>
      <c r="G200" s="34">
        <v>0</v>
      </c>
      <c r="H200" s="208">
        <v>0</v>
      </c>
      <c r="I200" s="208">
        <v>0</v>
      </c>
    </row>
    <row r="201" spans="1:10" ht="26.25" x14ac:dyDescent="0.25">
      <c r="A201" s="37">
        <v>4227</v>
      </c>
      <c r="B201" s="164"/>
      <c r="C201" s="165"/>
      <c r="D201" s="39" t="s">
        <v>92</v>
      </c>
      <c r="E201" s="34">
        <v>0</v>
      </c>
      <c r="F201" s="34">
        <v>1000</v>
      </c>
      <c r="G201" s="34">
        <v>0</v>
      </c>
      <c r="H201" s="227">
        <v>0</v>
      </c>
      <c r="I201" s="227">
        <f t="shared" si="7"/>
        <v>0</v>
      </c>
    </row>
    <row r="202" spans="1:10" ht="26.25" x14ac:dyDescent="0.25">
      <c r="A202" s="38">
        <v>424</v>
      </c>
      <c r="B202" s="156"/>
      <c r="C202" s="157"/>
      <c r="D202" s="40" t="s">
        <v>112</v>
      </c>
      <c r="E202" s="46">
        <v>77.81</v>
      </c>
      <c r="F202" s="46">
        <v>500</v>
      </c>
      <c r="G202" s="46">
        <v>0</v>
      </c>
      <c r="H202" s="227">
        <f t="shared" si="6"/>
        <v>0</v>
      </c>
      <c r="I202" s="227">
        <f t="shared" si="7"/>
        <v>0</v>
      </c>
    </row>
    <row r="203" spans="1:10" x14ac:dyDescent="0.25">
      <c r="A203" s="37">
        <v>4241</v>
      </c>
      <c r="B203" s="156"/>
      <c r="C203" s="157"/>
      <c r="D203" s="39" t="s">
        <v>113</v>
      </c>
      <c r="E203" s="34">
        <v>77.81</v>
      </c>
      <c r="F203" s="34">
        <v>500</v>
      </c>
      <c r="G203" s="34">
        <v>0</v>
      </c>
      <c r="H203" s="208">
        <f t="shared" si="6"/>
        <v>0</v>
      </c>
      <c r="I203" s="208">
        <f t="shared" si="7"/>
        <v>0</v>
      </c>
    </row>
    <row r="204" spans="1:10" x14ac:dyDescent="0.25">
      <c r="A204" s="292" t="s">
        <v>299</v>
      </c>
      <c r="B204" s="293"/>
      <c r="C204" s="294"/>
      <c r="D204" s="184"/>
      <c r="E204" s="91">
        <v>0</v>
      </c>
      <c r="F204" s="91">
        <v>1000</v>
      </c>
      <c r="G204" s="91">
        <v>0</v>
      </c>
      <c r="H204" s="208">
        <v>0</v>
      </c>
      <c r="I204" s="208">
        <f t="shared" si="7"/>
        <v>0</v>
      </c>
    </row>
    <row r="205" spans="1:10" ht="25.5" x14ac:dyDescent="0.25">
      <c r="A205" s="38">
        <v>4</v>
      </c>
      <c r="B205" s="159"/>
      <c r="C205" s="160"/>
      <c r="D205" s="154" t="s">
        <v>16</v>
      </c>
      <c r="E205" s="46">
        <v>0</v>
      </c>
      <c r="F205" s="46">
        <v>1000</v>
      </c>
      <c r="G205" s="46">
        <v>0</v>
      </c>
      <c r="H205" s="208">
        <v>0</v>
      </c>
      <c r="I205" s="208">
        <f t="shared" si="7"/>
        <v>0</v>
      </c>
    </row>
    <row r="206" spans="1:10" ht="38.25" x14ac:dyDescent="0.25">
      <c r="A206" s="38">
        <v>42</v>
      </c>
      <c r="B206" s="159"/>
      <c r="C206" s="160"/>
      <c r="D206" s="154" t="s">
        <v>35</v>
      </c>
      <c r="E206" s="46">
        <v>0</v>
      </c>
      <c r="F206" s="46">
        <v>1000</v>
      </c>
      <c r="G206" s="46">
        <v>0</v>
      </c>
      <c r="H206" s="208">
        <v>0</v>
      </c>
      <c r="I206" s="208">
        <f t="shared" si="7"/>
        <v>0</v>
      </c>
    </row>
    <row r="207" spans="1:10" x14ac:dyDescent="0.25">
      <c r="A207" s="42">
        <v>422</v>
      </c>
      <c r="B207" s="161"/>
      <c r="C207" s="162"/>
      <c r="D207" s="40" t="s">
        <v>91</v>
      </c>
      <c r="E207" s="46">
        <v>0</v>
      </c>
      <c r="F207" s="46">
        <v>1000</v>
      </c>
      <c r="G207" s="46">
        <v>0</v>
      </c>
      <c r="H207" s="208">
        <v>0</v>
      </c>
      <c r="I207" s="208">
        <f t="shared" si="7"/>
        <v>0</v>
      </c>
    </row>
    <row r="208" spans="1:10" x14ac:dyDescent="0.25">
      <c r="A208" s="103">
        <v>4221</v>
      </c>
      <c r="B208" s="164"/>
      <c r="C208" s="165"/>
      <c r="D208" s="39" t="s">
        <v>94</v>
      </c>
      <c r="E208" s="34">
        <v>0</v>
      </c>
      <c r="F208" s="34">
        <v>1000</v>
      </c>
      <c r="G208" s="34">
        <v>0</v>
      </c>
      <c r="H208" s="208">
        <v>0</v>
      </c>
      <c r="I208" s="208">
        <f t="shared" si="7"/>
        <v>0</v>
      </c>
    </row>
    <row r="209" spans="1:9" x14ac:dyDescent="0.25">
      <c r="A209" s="286" t="s">
        <v>300</v>
      </c>
      <c r="B209" s="287"/>
      <c r="C209" s="288"/>
      <c r="D209" s="184" t="s">
        <v>301</v>
      </c>
      <c r="E209" s="91">
        <v>0</v>
      </c>
      <c r="F209" s="91">
        <v>12779.1</v>
      </c>
      <c r="G209" s="91">
        <v>6682.18</v>
      </c>
      <c r="H209" s="208">
        <v>0</v>
      </c>
      <c r="I209" s="208">
        <f t="shared" si="7"/>
        <v>0.52289910870092571</v>
      </c>
    </row>
    <row r="210" spans="1:9" x14ac:dyDescent="0.25">
      <c r="A210" s="188"/>
      <c r="B210" s="189"/>
      <c r="C210" s="190"/>
      <c r="D210" s="184"/>
      <c r="E210" s="91"/>
      <c r="F210" s="91"/>
      <c r="G210" s="91"/>
      <c r="H210" s="208"/>
      <c r="I210" s="208"/>
    </row>
    <row r="211" spans="1:9" x14ac:dyDescent="0.25">
      <c r="A211" s="38">
        <v>3</v>
      </c>
      <c r="B211" s="156"/>
      <c r="C211" s="157"/>
      <c r="D211" s="40" t="s">
        <v>12</v>
      </c>
      <c r="E211" s="46">
        <v>0</v>
      </c>
      <c r="F211" s="46">
        <v>10779.1</v>
      </c>
      <c r="G211" s="46">
        <v>6107.18</v>
      </c>
      <c r="H211" s="208">
        <v>0</v>
      </c>
      <c r="I211" s="208">
        <f t="shared" si="7"/>
        <v>0.56657605922572385</v>
      </c>
    </row>
    <row r="212" spans="1:9" x14ac:dyDescent="0.25">
      <c r="A212" s="38">
        <v>32</v>
      </c>
      <c r="B212" s="156"/>
      <c r="C212" s="157"/>
      <c r="D212" s="40" t="s">
        <v>26</v>
      </c>
      <c r="E212" s="46">
        <v>0</v>
      </c>
      <c r="F212" s="46">
        <v>10779.1</v>
      </c>
      <c r="G212" s="46">
        <v>6107.18</v>
      </c>
      <c r="H212" s="208">
        <v>0</v>
      </c>
      <c r="I212" s="208">
        <f t="shared" si="7"/>
        <v>0.56657605922572385</v>
      </c>
    </row>
    <row r="213" spans="1:9" x14ac:dyDescent="0.25">
      <c r="A213" s="38">
        <v>322</v>
      </c>
      <c r="B213" s="156"/>
      <c r="C213" s="157"/>
      <c r="D213" s="40" t="s">
        <v>58</v>
      </c>
      <c r="E213" s="46">
        <v>0</v>
      </c>
      <c r="F213" s="46">
        <v>2700</v>
      </c>
      <c r="G213" s="46">
        <v>1204.3900000000001</v>
      </c>
      <c r="H213" s="208">
        <v>0</v>
      </c>
      <c r="I213" s="208">
        <f t="shared" si="7"/>
        <v>0.44607037037037039</v>
      </c>
    </row>
    <row r="214" spans="1:9" ht="26.25" x14ac:dyDescent="0.25">
      <c r="A214" s="37">
        <v>3221</v>
      </c>
      <c r="B214" s="156"/>
      <c r="C214" s="157"/>
      <c r="D214" s="39" t="s">
        <v>70</v>
      </c>
      <c r="E214" s="34">
        <v>0</v>
      </c>
      <c r="F214" s="34">
        <v>600</v>
      </c>
      <c r="G214" s="34">
        <v>0</v>
      </c>
      <c r="H214" s="208">
        <v>0</v>
      </c>
      <c r="I214" s="208">
        <f t="shared" si="7"/>
        <v>0</v>
      </c>
    </row>
    <row r="215" spans="1:9" x14ac:dyDescent="0.25">
      <c r="A215" s="37">
        <v>3222</v>
      </c>
      <c r="B215" s="156"/>
      <c r="C215" s="157"/>
      <c r="D215" s="39" t="s">
        <v>59</v>
      </c>
      <c r="E215" s="34">
        <v>0</v>
      </c>
      <c r="F215" s="34">
        <v>600</v>
      </c>
      <c r="G215" s="34">
        <v>0</v>
      </c>
      <c r="H215" s="208">
        <v>0</v>
      </c>
      <c r="I215" s="208">
        <f t="shared" si="7"/>
        <v>0</v>
      </c>
    </row>
    <row r="216" spans="1:9" x14ac:dyDescent="0.25">
      <c r="A216" s="37">
        <v>3225</v>
      </c>
      <c r="B216" s="156"/>
      <c r="C216" s="157"/>
      <c r="D216" s="39" t="s">
        <v>290</v>
      </c>
      <c r="E216" s="34">
        <v>0</v>
      </c>
      <c r="F216" s="34">
        <v>1500</v>
      </c>
      <c r="G216" s="34">
        <v>1204.3900000000001</v>
      </c>
      <c r="H216" s="208">
        <v>0</v>
      </c>
      <c r="I216" s="208">
        <f t="shared" si="7"/>
        <v>0.80292666666666679</v>
      </c>
    </row>
    <row r="217" spans="1:9" x14ac:dyDescent="0.25">
      <c r="A217" s="38">
        <v>323</v>
      </c>
      <c r="B217" s="153"/>
      <c r="C217" s="154"/>
      <c r="D217" s="92" t="s">
        <v>302</v>
      </c>
      <c r="E217" s="46">
        <v>0</v>
      </c>
      <c r="F217" s="46">
        <v>7800</v>
      </c>
      <c r="G217" s="46">
        <v>4902.79</v>
      </c>
      <c r="H217" s="208">
        <v>0</v>
      </c>
      <c r="I217" s="208">
        <f t="shared" si="7"/>
        <v>0.62856282051282053</v>
      </c>
    </row>
    <row r="218" spans="1:9" x14ac:dyDescent="0.25">
      <c r="A218" s="103">
        <v>3234</v>
      </c>
      <c r="B218" s="164"/>
      <c r="C218" s="165"/>
      <c r="D218" s="165" t="s">
        <v>163</v>
      </c>
      <c r="E218" s="34">
        <v>0</v>
      </c>
      <c r="F218" s="34">
        <v>800</v>
      </c>
      <c r="G218" s="34">
        <v>0</v>
      </c>
      <c r="H218" s="208">
        <v>0</v>
      </c>
      <c r="I218" s="208">
        <f t="shared" si="7"/>
        <v>0</v>
      </c>
    </row>
    <row r="219" spans="1:9" x14ac:dyDescent="0.25">
      <c r="A219" s="103">
        <v>3237</v>
      </c>
      <c r="B219" s="164"/>
      <c r="C219" s="165"/>
      <c r="D219" s="165" t="s">
        <v>76</v>
      </c>
      <c r="E219" s="34">
        <v>0</v>
      </c>
      <c r="F219" s="34">
        <v>7000</v>
      </c>
      <c r="G219" s="34">
        <v>4902.79</v>
      </c>
      <c r="H219" s="208">
        <v>0</v>
      </c>
      <c r="I219" s="208">
        <f t="shared" si="7"/>
        <v>0.70039857142857143</v>
      </c>
    </row>
    <row r="220" spans="1:9" ht="26.25" x14ac:dyDescent="0.25">
      <c r="A220" s="102">
        <v>329</v>
      </c>
      <c r="B220" s="153"/>
      <c r="C220" s="154"/>
      <c r="D220" s="40" t="s">
        <v>77</v>
      </c>
      <c r="E220" s="46">
        <v>0</v>
      </c>
      <c r="F220" s="46">
        <v>279.10000000000002</v>
      </c>
      <c r="G220" s="46">
        <v>0</v>
      </c>
      <c r="H220" s="208">
        <v>0</v>
      </c>
      <c r="I220" s="208">
        <f t="shared" si="7"/>
        <v>0</v>
      </c>
    </row>
    <row r="221" spans="1:9" ht="26.25" x14ac:dyDescent="0.25">
      <c r="A221" s="103">
        <v>3299</v>
      </c>
      <c r="B221" s="164"/>
      <c r="C221" s="165"/>
      <c r="D221" s="39" t="s">
        <v>77</v>
      </c>
      <c r="E221" s="34">
        <v>0</v>
      </c>
      <c r="F221" s="34">
        <v>279.10000000000002</v>
      </c>
      <c r="G221" s="34">
        <v>0</v>
      </c>
      <c r="H221" s="208">
        <v>0</v>
      </c>
      <c r="I221" s="208">
        <f t="shared" si="7"/>
        <v>0</v>
      </c>
    </row>
    <row r="222" spans="1:9" ht="25.5" x14ac:dyDescent="0.25">
      <c r="A222" s="102">
        <v>4</v>
      </c>
      <c r="B222" s="153"/>
      <c r="C222" s="154"/>
      <c r="D222" s="154" t="s">
        <v>16</v>
      </c>
      <c r="E222" s="46">
        <v>0</v>
      </c>
      <c r="F222" s="46">
        <v>2000</v>
      </c>
      <c r="G222" s="46">
        <v>575</v>
      </c>
      <c r="H222" s="208">
        <v>0</v>
      </c>
      <c r="I222" s="208">
        <f t="shared" si="7"/>
        <v>0.28749999999999998</v>
      </c>
    </row>
    <row r="223" spans="1:9" ht="38.25" x14ac:dyDescent="0.25">
      <c r="A223" s="102">
        <v>42</v>
      </c>
      <c r="B223" s="153"/>
      <c r="C223" s="154"/>
      <c r="D223" s="154" t="s">
        <v>35</v>
      </c>
      <c r="E223" s="46">
        <v>0</v>
      </c>
      <c r="F223" s="46">
        <v>2000</v>
      </c>
      <c r="G223" s="46">
        <v>575</v>
      </c>
      <c r="H223" s="208">
        <v>0</v>
      </c>
      <c r="I223" s="208">
        <f t="shared" si="7"/>
        <v>0.28749999999999998</v>
      </c>
    </row>
    <row r="224" spans="1:9" x14ac:dyDescent="0.25">
      <c r="A224" s="102">
        <v>422</v>
      </c>
      <c r="B224" s="153"/>
      <c r="C224" s="154"/>
      <c r="D224" s="40" t="s">
        <v>91</v>
      </c>
      <c r="E224" s="46">
        <v>0</v>
      </c>
      <c r="F224" s="46">
        <v>2000</v>
      </c>
      <c r="G224" s="46">
        <v>575</v>
      </c>
      <c r="H224" s="208">
        <v>0</v>
      </c>
      <c r="I224" s="208">
        <f t="shared" si="7"/>
        <v>0.28749999999999998</v>
      </c>
    </row>
    <row r="225" spans="1:9" x14ac:dyDescent="0.25">
      <c r="A225" s="103">
        <v>4221</v>
      </c>
      <c r="B225" s="164"/>
      <c r="C225" s="165"/>
      <c r="D225" s="39" t="s">
        <v>94</v>
      </c>
      <c r="E225" s="34">
        <v>0</v>
      </c>
      <c r="F225" s="34">
        <v>1000</v>
      </c>
      <c r="G225" s="34">
        <v>575</v>
      </c>
      <c r="H225" s="208">
        <v>0</v>
      </c>
      <c r="I225" s="208">
        <f t="shared" si="7"/>
        <v>0.57499999999999996</v>
      </c>
    </row>
    <row r="226" spans="1:9" x14ac:dyDescent="0.25">
      <c r="A226" s="103">
        <v>4223</v>
      </c>
      <c r="B226" s="164"/>
      <c r="C226" s="165"/>
      <c r="D226" s="165" t="s">
        <v>303</v>
      </c>
      <c r="E226" s="34">
        <v>0</v>
      </c>
      <c r="F226" s="34">
        <v>1000</v>
      </c>
      <c r="G226" s="34">
        <v>0</v>
      </c>
      <c r="H226" s="208">
        <v>0</v>
      </c>
      <c r="I226" s="208">
        <f t="shared" si="7"/>
        <v>0</v>
      </c>
    </row>
    <row r="227" spans="1:9" x14ac:dyDescent="0.25">
      <c r="A227" s="295"/>
      <c r="B227" s="296"/>
      <c r="C227" s="297"/>
      <c r="D227" s="165"/>
      <c r="E227" s="34"/>
      <c r="F227" s="34"/>
      <c r="G227" s="34"/>
      <c r="H227" s="208"/>
      <c r="I227" s="208"/>
    </row>
    <row r="228" spans="1:9" x14ac:dyDescent="0.25">
      <c r="A228" s="269" t="s">
        <v>114</v>
      </c>
      <c r="B228" s="270"/>
      <c r="C228" s="271"/>
      <c r="D228" s="178" t="s">
        <v>128</v>
      </c>
      <c r="E228" s="91">
        <v>12479.64</v>
      </c>
      <c r="F228" s="91">
        <v>43446.93</v>
      </c>
      <c r="G228" s="91">
        <v>11481.92</v>
      </c>
      <c r="H228" s="208">
        <f t="shared" si="6"/>
        <v>0.92005218099240049</v>
      </c>
      <c r="I228" s="208">
        <f t="shared" si="7"/>
        <v>0.26427459891872684</v>
      </c>
    </row>
    <row r="229" spans="1:9" ht="51" x14ac:dyDescent="0.25">
      <c r="A229" s="283" t="s">
        <v>127</v>
      </c>
      <c r="B229" s="284"/>
      <c r="C229" s="285"/>
      <c r="D229" s="154" t="s">
        <v>130</v>
      </c>
      <c r="E229" s="34"/>
      <c r="F229" s="34"/>
      <c r="G229" s="34"/>
      <c r="H229" s="208"/>
      <c r="I229" s="208"/>
    </row>
    <row r="230" spans="1:9" x14ac:dyDescent="0.25">
      <c r="A230" s="289" t="s">
        <v>131</v>
      </c>
      <c r="B230" s="290"/>
      <c r="C230" s="291"/>
      <c r="D230" s="152" t="s">
        <v>39</v>
      </c>
      <c r="E230" s="34"/>
      <c r="F230" s="34"/>
      <c r="G230" s="34"/>
      <c r="H230" s="208"/>
      <c r="I230" s="208"/>
    </row>
    <row r="231" spans="1:9" x14ac:dyDescent="0.25">
      <c r="A231" s="38">
        <v>3</v>
      </c>
      <c r="B231" s="156"/>
      <c r="C231" s="157"/>
      <c r="D231" s="40" t="s">
        <v>12</v>
      </c>
      <c r="E231" s="46">
        <v>12479.64</v>
      </c>
      <c r="F231" s="46">
        <v>31982.720000000001</v>
      </c>
      <c r="G231" s="46">
        <v>7597.46</v>
      </c>
      <c r="H231" s="208">
        <f t="shared" si="6"/>
        <v>0.60878839453702194</v>
      </c>
      <c r="I231" s="208">
        <f t="shared" si="7"/>
        <v>0.23754890140675963</v>
      </c>
    </row>
    <row r="232" spans="1:9" x14ac:dyDescent="0.25">
      <c r="A232" s="38">
        <v>32</v>
      </c>
      <c r="B232" s="156"/>
      <c r="C232" s="157"/>
      <c r="D232" s="40" t="s">
        <v>26</v>
      </c>
      <c r="E232" s="46">
        <v>12479.64</v>
      </c>
      <c r="F232" s="46">
        <v>31932.720000000001</v>
      </c>
      <c r="G232" s="46">
        <v>7597.46</v>
      </c>
      <c r="H232" s="208">
        <f t="shared" si="6"/>
        <v>0.60878839453702194</v>
      </c>
      <c r="I232" s="208">
        <f t="shared" si="7"/>
        <v>0.23792085359468282</v>
      </c>
    </row>
    <row r="233" spans="1:9" x14ac:dyDescent="0.25">
      <c r="A233" s="38">
        <v>321</v>
      </c>
      <c r="B233" s="156"/>
      <c r="C233" s="157"/>
      <c r="D233" s="40" t="s">
        <v>109</v>
      </c>
      <c r="E233" s="46">
        <v>0</v>
      </c>
      <c r="F233" s="46">
        <v>2882.72</v>
      </c>
      <c r="G233" s="46">
        <v>240</v>
      </c>
      <c r="H233" s="208">
        <v>0</v>
      </c>
      <c r="I233" s="208">
        <f t="shared" si="7"/>
        <v>8.3254703890769832E-2</v>
      </c>
    </row>
    <row r="234" spans="1:9" x14ac:dyDescent="0.25">
      <c r="A234" s="37">
        <v>3211</v>
      </c>
      <c r="B234" s="156"/>
      <c r="C234" s="157"/>
      <c r="D234" s="39" t="s">
        <v>110</v>
      </c>
      <c r="E234" s="34">
        <v>0</v>
      </c>
      <c r="F234" s="34">
        <v>2500</v>
      </c>
      <c r="G234" s="34">
        <v>240</v>
      </c>
      <c r="H234" s="208">
        <v>0</v>
      </c>
      <c r="I234" s="208">
        <f t="shared" si="7"/>
        <v>9.6000000000000002E-2</v>
      </c>
    </row>
    <row r="235" spans="1:9" x14ac:dyDescent="0.25">
      <c r="A235" s="37">
        <v>3213</v>
      </c>
      <c r="B235" s="156"/>
      <c r="C235" s="157"/>
      <c r="D235" s="39" t="s">
        <v>68</v>
      </c>
      <c r="E235" s="34">
        <v>0</v>
      </c>
      <c r="F235" s="34">
        <v>132.72</v>
      </c>
      <c r="G235" s="34">
        <v>0</v>
      </c>
      <c r="H235" s="208">
        <v>0</v>
      </c>
      <c r="I235" s="208">
        <f t="shared" si="7"/>
        <v>0</v>
      </c>
    </row>
    <row r="236" spans="1:9" x14ac:dyDescent="0.25">
      <c r="A236" s="37">
        <v>3214</v>
      </c>
      <c r="B236" s="156"/>
      <c r="C236" s="157"/>
      <c r="D236" s="39" t="s">
        <v>193</v>
      </c>
      <c r="E236" s="34">
        <v>0</v>
      </c>
      <c r="F236" s="34">
        <v>250</v>
      </c>
      <c r="G236" s="34">
        <v>0</v>
      </c>
      <c r="H236" s="208">
        <v>0</v>
      </c>
      <c r="I236" s="208">
        <f t="shared" si="7"/>
        <v>0</v>
      </c>
    </row>
    <row r="237" spans="1:9" x14ac:dyDescent="0.25">
      <c r="A237" s="38">
        <v>322</v>
      </c>
      <c r="B237" s="156"/>
      <c r="C237" s="157"/>
      <c r="D237" s="40" t="s">
        <v>58</v>
      </c>
      <c r="E237" s="46">
        <v>6717.16</v>
      </c>
      <c r="F237" s="46">
        <v>13800</v>
      </c>
      <c r="G237" s="46">
        <v>2895.91</v>
      </c>
      <c r="H237" s="208">
        <f t="shared" si="6"/>
        <v>0.43112118812117023</v>
      </c>
      <c r="I237" s="208">
        <f t="shared" si="7"/>
        <v>0.20984855072463768</v>
      </c>
    </row>
    <row r="238" spans="1:9" ht="26.25" x14ac:dyDescent="0.25">
      <c r="A238" s="37">
        <v>3221</v>
      </c>
      <c r="B238" s="156"/>
      <c r="C238" s="157"/>
      <c r="D238" s="39" t="s">
        <v>171</v>
      </c>
      <c r="E238" s="34">
        <v>161.44</v>
      </c>
      <c r="F238" s="34">
        <v>1300</v>
      </c>
      <c r="G238" s="34">
        <v>0</v>
      </c>
      <c r="H238" s="208">
        <f t="shared" si="6"/>
        <v>0</v>
      </c>
      <c r="I238" s="208">
        <f t="shared" si="7"/>
        <v>0</v>
      </c>
    </row>
    <row r="239" spans="1:9" x14ac:dyDescent="0.25">
      <c r="A239" s="37">
        <v>3222</v>
      </c>
      <c r="B239" s="156"/>
      <c r="C239" s="157"/>
      <c r="D239" s="39" t="s">
        <v>59</v>
      </c>
      <c r="E239" s="34">
        <v>1139.8699999999999</v>
      </c>
      <c r="F239" s="34">
        <v>3000</v>
      </c>
      <c r="G239" s="34">
        <v>599.54</v>
      </c>
      <c r="H239" s="208">
        <f t="shared" si="6"/>
        <v>0.52597225999456076</v>
      </c>
      <c r="I239" s="208">
        <f t="shared" si="7"/>
        <v>0.19984666666666664</v>
      </c>
    </row>
    <row r="240" spans="1:9" x14ac:dyDescent="0.25">
      <c r="A240" s="37">
        <v>3223</v>
      </c>
      <c r="B240" s="156"/>
      <c r="C240" s="157"/>
      <c r="D240" s="39" t="s">
        <v>60</v>
      </c>
      <c r="E240" s="34">
        <v>4992.45</v>
      </c>
      <c r="F240" s="34">
        <v>8900</v>
      </c>
      <c r="G240" s="34">
        <v>2108.5500000000002</v>
      </c>
      <c r="H240" s="208">
        <f t="shared" si="6"/>
        <v>0.42234774509509365</v>
      </c>
      <c r="I240" s="208">
        <f t="shared" si="7"/>
        <v>0.23691573033707866</v>
      </c>
    </row>
    <row r="241" spans="1:9" x14ac:dyDescent="0.25">
      <c r="A241" s="37">
        <v>3224</v>
      </c>
      <c r="B241" s="156"/>
      <c r="C241" s="157"/>
      <c r="D241" s="39" t="s">
        <v>168</v>
      </c>
      <c r="E241" s="34">
        <v>423.4</v>
      </c>
      <c r="F241" s="34">
        <v>300</v>
      </c>
      <c r="G241" s="34">
        <v>145.82</v>
      </c>
      <c r="H241" s="208">
        <f t="shared" si="6"/>
        <v>0.34440245630609351</v>
      </c>
      <c r="I241" s="208">
        <f t="shared" si="7"/>
        <v>0.48606666666666665</v>
      </c>
    </row>
    <row r="242" spans="1:9" x14ac:dyDescent="0.25">
      <c r="A242" s="37">
        <v>3225</v>
      </c>
      <c r="B242" s="156"/>
      <c r="C242" s="157"/>
      <c r="D242" s="39" t="s">
        <v>290</v>
      </c>
      <c r="E242" s="34">
        <v>0</v>
      </c>
      <c r="F242" s="34">
        <v>200</v>
      </c>
      <c r="G242" s="34">
        <v>42</v>
      </c>
      <c r="H242" s="208">
        <v>0</v>
      </c>
      <c r="I242" s="208">
        <f t="shared" si="7"/>
        <v>0.21</v>
      </c>
    </row>
    <row r="243" spans="1:9" x14ac:dyDescent="0.25">
      <c r="A243" s="37">
        <v>3227</v>
      </c>
      <c r="B243" s="156"/>
      <c r="C243" s="157"/>
      <c r="D243" s="39" t="s">
        <v>169</v>
      </c>
      <c r="E243" s="34">
        <v>0</v>
      </c>
      <c r="F243" s="34">
        <v>100</v>
      </c>
      <c r="G243" s="34">
        <v>0</v>
      </c>
      <c r="H243" s="208">
        <v>0</v>
      </c>
      <c r="I243" s="208">
        <f t="shared" si="7"/>
        <v>0</v>
      </c>
    </row>
    <row r="244" spans="1:9" x14ac:dyDescent="0.25">
      <c r="A244" s="38">
        <v>323</v>
      </c>
      <c r="B244" s="156"/>
      <c r="C244" s="157"/>
      <c r="D244" s="40" t="s">
        <v>61</v>
      </c>
      <c r="E244" s="46">
        <v>2698.73</v>
      </c>
      <c r="F244" s="46">
        <v>6150</v>
      </c>
      <c r="G244" s="46">
        <v>2961.55</v>
      </c>
      <c r="H244" s="208">
        <f t="shared" si="6"/>
        <v>1.097386548487622</v>
      </c>
      <c r="I244" s="208">
        <f t="shared" si="7"/>
        <v>0.48155284552845529</v>
      </c>
    </row>
    <row r="245" spans="1:9" ht="26.25" x14ac:dyDescent="0.25">
      <c r="A245" s="37">
        <v>3231</v>
      </c>
      <c r="B245" s="156"/>
      <c r="C245" s="157"/>
      <c r="D245" s="39" t="s">
        <v>288</v>
      </c>
      <c r="E245" s="34">
        <v>87.6</v>
      </c>
      <c r="F245" s="34">
        <v>800</v>
      </c>
      <c r="G245" s="34">
        <v>87.6</v>
      </c>
      <c r="H245" s="208">
        <f t="shared" si="6"/>
        <v>1</v>
      </c>
      <c r="I245" s="208">
        <f t="shared" si="7"/>
        <v>0.10949999999999999</v>
      </c>
    </row>
    <row r="246" spans="1:9" x14ac:dyDescent="0.25">
      <c r="A246" s="37">
        <v>3232</v>
      </c>
      <c r="B246" s="156"/>
      <c r="C246" s="157"/>
      <c r="D246" s="39" t="s">
        <v>170</v>
      </c>
      <c r="E246" s="34">
        <v>1460.67</v>
      </c>
      <c r="F246" s="34">
        <v>2000</v>
      </c>
      <c r="G246" s="34">
        <v>912.5</v>
      </c>
      <c r="H246" s="208">
        <f t="shared" si="6"/>
        <v>0.62471331649174688</v>
      </c>
      <c r="I246" s="208">
        <f t="shared" si="7"/>
        <v>0.45624999999999999</v>
      </c>
    </row>
    <row r="247" spans="1:9" x14ac:dyDescent="0.25">
      <c r="A247" s="37">
        <v>3233</v>
      </c>
      <c r="B247" s="156"/>
      <c r="C247" s="157"/>
      <c r="D247" s="39" t="s">
        <v>62</v>
      </c>
      <c r="E247" s="34">
        <v>0</v>
      </c>
      <c r="F247" s="34">
        <v>100</v>
      </c>
      <c r="G247" s="34">
        <v>225</v>
      </c>
      <c r="H247" s="208">
        <v>0</v>
      </c>
      <c r="I247" s="208">
        <f t="shared" si="7"/>
        <v>2.25</v>
      </c>
    </row>
    <row r="248" spans="1:9" x14ac:dyDescent="0.25">
      <c r="A248" s="37">
        <v>3234</v>
      </c>
      <c r="B248" s="156"/>
      <c r="C248" s="157"/>
      <c r="D248" s="39" t="s">
        <v>163</v>
      </c>
      <c r="E248" s="34">
        <v>1150.46</v>
      </c>
      <c r="F248" s="34">
        <v>2700</v>
      </c>
      <c r="G248" s="34">
        <v>1462.7</v>
      </c>
      <c r="H248" s="208">
        <f t="shared" si="6"/>
        <v>1.2714044816855867</v>
      </c>
      <c r="I248" s="208">
        <f t="shared" si="7"/>
        <v>0.54174074074074074</v>
      </c>
    </row>
    <row r="249" spans="1:9" x14ac:dyDescent="0.25">
      <c r="A249" s="37">
        <v>3236</v>
      </c>
      <c r="B249" s="156"/>
      <c r="C249" s="157"/>
      <c r="D249" s="39" t="s">
        <v>156</v>
      </c>
      <c r="E249" s="34">
        <v>0</v>
      </c>
      <c r="F249" s="34">
        <v>400</v>
      </c>
      <c r="G249" s="34">
        <v>273.75</v>
      </c>
      <c r="H249" s="208">
        <v>0</v>
      </c>
      <c r="I249" s="208">
        <f t="shared" si="7"/>
        <v>0.68437499999999996</v>
      </c>
    </row>
    <row r="250" spans="1:9" x14ac:dyDescent="0.25">
      <c r="A250" s="37">
        <v>3238</v>
      </c>
      <c r="B250" s="156"/>
      <c r="C250" s="157"/>
      <c r="D250" s="39" t="s">
        <v>65</v>
      </c>
      <c r="E250" s="34">
        <v>0</v>
      </c>
      <c r="F250" s="34">
        <v>0</v>
      </c>
      <c r="G250" s="34">
        <v>0</v>
      </c>
      <c r="H250" s="208">
        <v>0</v>
      </c>
      <c r="I250" s="208">
        <v>0</v>
      </c>
    </row>
    <row r="251" spans="1:9" x14ac:dyDescent="0.25">
      <c r="A251" s="37">
        <v>3239</v>
      </c>
      <c r="B251" s="156"/>
      <c r="C251" s="157"/>
      <c r="D251" s="39" t="s">
        <v>66</v>
      </c>
      <c r="E251" s="34">
        <v>0</v>
      </c>
      <c r="F251" s="34">
        <v>150</v>
      </c>
      <c r="G251" s="34">
        <v>0</v>
      </c>
      <c r="H251" s="208">
        <v>0</v>
      </c>
      <c r="I251" s="208">
        <f t="shared" si="7"/>
        <v>0</v>
      </c>
    </row>
    <row r="252" spans="1:9" ht="26.25" x14ac:dyDescent="0.25">
      <c r="A252" s="38">
        <v>329</v>
      </c>
      <c r="B252" s="156"/>
      <c r="C252" s="157"/>
      <c r="D252" s="40" t="s">
        <v>77</v>
      </c>
      <c r="E252" s="46">
        <v>3063.75</v>
      </c>
      <c r="F252" s="46">
        <v>9100</v>
      </c>
      <c r="G252" s="46">
        <v>1500</v>
      </c>
      <c r="H252" s="208">
        <f t="shared" si="6"/>
        <v>0.48959608323133413</v>
      </c>
      <c r="I252" s="208">
        <f t="shared" si="7"/>
        <v>0.16483516483516483</v>
      </c>
    </row>
    <row r="253" spans="1:9" x14ac:dyDescent="0.25">
      <c r="A253" s="37">
        <v>3295</v>
      </c>
      <c r="B253" s="156"/>
      <c r="C253" s="157"/>
      <c r="D253" s="39" t="s">
        <v>81</v>
      </c>
      <c r="E253" s="34">
        <v>0</v>
      </c>
      <c r="F253" s="34">
        <v>100</v>
      </c>
      <c r="G253" s="34">
        <v>0</v>
      </c>
      <c r="H253" s="208">
        <v>0</v>
      </c>
      <c r="I253" s="208">
        <f t="shared" si="7"/>
        <v>0</v>
      </c>
    </row>
    <row r="254" spans="1:9" ht="26.25" x14ac:dyDescent="0.25">
      <c r="A254" s="37">
        <v>3299</v>
      </c>
      <c r="B254" s="156"/>
      <c r="C254" s="157"/>
      <c r="D254" s="39" t="s">
        <v>77</v>
      </c>
      <c r="E254" s="34">
        <v>3063.75</v>
      </c>
      <c r="F254" s="34">
        <v>9000</v>
      </c>
      <c r="G254" s="34">
        <v>1500</v>
      </c>
      <c r="H254" s="208">
        <f t="shared" si="6"/>
        <v>0.48959608323133413</v>
      </c>
      <c r="I254" s="208">
        <f t="shared" si="7"/>
        <v>0.16666666666666666</v>
      </c>
    </row>
    <row r="255" spans="1:9" x14ac:dyDescent="0.25">
      <c r="A255" s="38">
        <v>34</v>
      </c>
      <c r="B255" s="156"/>
      <c r="C255" s="157"/>
      <c r="D255" s="40" t="s">
        <v>82</v>
      </c>
      <c r="E255" s="46">
        <v>0</v>
      </c>
      <c r="F255" s="46">
        <v>50</v>
      </c>
      <c r="G255" s="46">
        <v>0</v>
      </c>
      <c r="H255" s="208">
        <v>0</v>
      </c>
      <c r="I255" s="208">
        <f t="shared" si="7"/>
        <v>0</v>
      </c>
    </row>
    <row r="256" spans="1:9" x14ac:dyDescent="0.25">
      <c r="A256" s="38">
        <v>343</v>
      </c>
      <c r="B256" s="156"/>
      <c r="C256" s="157"/>
      <c r="D256" s="40" t="s">
        <v>83</v>
      </c>
      <c r="E256" s="46">
        <v>0</v>
      </c>
      <c r="F256" s="46">
        <v>50</v>
      </c>
      <c r="G256" s="46">
        <v>0</v>
      </c>
      <c r="H256" s="208">
        <v>0</v>
      </c>
      <c r="I256" s="208">
        <f t="shared" si="7"/>
        <v>0</v>
      </c>
    </row>
    <row r="257" spans="1:9" ht="26.25" x14ac:dyDescent="0.25">
      <c r="A257" s="37">
        <v>3431</v>
      </c>
      <c r="B257" s="156"/>
      <c r="C257" s="157"/>
      <c r="D257" s="39" t="s">
        <v>124</v>
      </c>
      <c r="E257" s="34">
        <v>0</v>
      </c>
      <c r="F257" s="34">
        <v>50</v>
      </c>
      <c r="G257" s="34">
        <v>0</v>
      </c>
      <c r="H257" s="208">
        <v>0</v>
      </c>
      <c r="I257" s="208">
        <f t="shared" si="7"/>
        <v>0</v>
      </c>
    </row>
    <row r="258" spans="1:9" x14ac:dyDescent="0.25">
      <c r="A258" s="37">
        <v>3433</v>
      </c>
      <c r="B258" s="156"/>
      <c r="C258" s="157"/>
      <c r="D258" s="39" t="s">
        <v>85</v>
      </c>
      <c r="E258" s="34">
        <v>0</v>
      </c>
      <c r="F258" s="34">
        <v>0</v>
      </c>
      <c r="G258" s="34">
        <v>0</v>
      </c>
      <c r="H258" s="208">
        <v>0</v>
      </c>
      <c r="I258" s="208">
        <v>0</v>
      </c>
    </row>
    <row r="259" spans="1:9" x14ac:dyDescent="0.25">
      <c r="A259" s="283" t="s">
        <v>114</v>
      </c>
      <c r="B259" s="284"/>
      <c r="C259" s="285"/>
      <c r="D259" s="154" t="s">
        <v>128</v>
      </c>
      <c r="E259" s="34"/>
      <c r="F259" s="34"/>
      <c r="G259" s="34"/>
      <c r="H259" s="208"/>
      <c r="I259" s="208"/>
    </row>
    <row r="260" spans="1:9" ht="25.5" x14ac:dyDescent="0.25">
      <c r="A260" s="269" t="s">
        <v>132</v>
      </c>
      <c r="B260" s="270"/>
      <c r="C260" s="271"/>
      <c r="D260" s="178" t="s">
        <v>133</v>
      </c>
      <c r="E260" s="91"/>
      <c r="F260" s="91"/>
      <c r="G260" s="91"/>
      <c r="H260" s="208"/>
      <c r="I260" s="208"/>
    </row>
    <row r="261" spans="1:9" x14ac:dyDescent="0.25">
      <c r="A261" s="286" t="s">
        <v>131</v>
      </c>
      <c r="B261" s="287"/>
      <c r="C261" s="288"/>
      <c r="D261" s="179" t="s">
        <v>39</v>
      </c>
      <c r="E261" s="91">
        <v>0</v>
      </c>
      <c r="F261" s="91">
        <v>2000</v>
      </c>
      <c r="G261" s="91">
        <v>0</v>
      </c>
      <c r="H261" s="208">
        <v>0</v>
      </c>
      <c r="I261" s="208">
        <f t="shared" ref="I261:I322" si="8">AVERAGE(G261/F261)</f>
        <v>0</v>
      </c>
    </row>
    <row r="262" spans="1:9" ht="25.5" x14ac:dyDescent="0.25">
      <c r="A262" s="38">
        <v>4</v>
      </c>
      <c r="B262" s="156"/>
      <c r="C262" s="157"/>
      <c r="D262" s="154" t="s">
        <v>16</v>
      </c>
      <c r="E262" s="34">
        <v>0</v>
      </c>
      <c r="F262" s="34">
        <v>2000</v>
      </c>
      <c r="G262" s="34">
        <v>0</v>
      </c>
      <c r="H262" s="208">
        <v>0</v>
      </c>
      <c r="I262" s="208">
        <f t="shared" si="8"/>
        <v>0</v>
      </c>
    </row>
    <row r="263" spans="1:9" ht="38.25" x14ac:dyDescent="0.25">
      <c r="A263" s="42">
        <v>42</v>
      </c>
      <c r="B263" s="161"/>
      <c r="C263" s="162"/>
      <c r="D263" s="154" t="s">
        <v>35</v>
      </c>
      <c r="E263" s="46">
        <v>0</v>
      </c>
      <c r="F263" s="46">
        <v>2000</v>
      </c>
      <c r="G263" s="46">
        <v>0</v>
      </c>
      <c r="H263" s="208">
        <v>0</v>
      </c>
      <c r="I263" s="208">
        <f t="shared" si="8"/>
        <v>0</v>
      </c>
    </row>
    <row r="264" spans="1:9" x14ac:dyDescent="0.25">
      <c r="A264" s="38">
        <v>422</v>
      </c>
      <c r="B264" s="164"/>
      <c r="C264" s="165"/>
      <c r="D264" s="39" t="s">
        <v>91</v>
      </c>
      <c r="E264" s="46">
        <v>0</v>
      </c>
      <c r="F264" s="46">
        <v>2000</v>
      </c>
      <c r="G264" s="46">
        <v>0</v>
      </c>
      <c r="H264" s="208">
        <v>0</v>
      </c>
      <c r="I264" s="208">
        <f t="shared" si="8"/>
        <v>0</v>
      </c>
    </row>
    <row r="265" spans="1:9" x14ac:dyDescent="0.25">
      <c r="A265" s="37">
        <v>4221</v>
      </c>
      <c r="B265" s="164"/>
      <c r="C265" s="165"/>
      <c r="D265" s="39" t="s">
        <v>94</v>
      </c>
      <c r="E265" s="34">
        <v>0</v>
      </c>
      <c r="F265" s="34">
        <v>0</v>
      </c>
      <c r="G265" s="34">
        <v>0</v>
      </c>
      <c r="H265" s="208">
        <v>0</v>
      </c>
      <c r="I265" s="208">
        <v>0</v>
      </c>
    </row>
    <row r="266" spans="1:9" x14ac:dyDescent="0.25">
      <c r="A266" s="37">
        <v>4225</v>
      </c>
      <c r="B266" s="164"/>
      <c r="C266" s="165"/>
      <c r="D266" s="39" t="s">
        <v>293</v>
      </c>
      <c r="E266" s="34">
        <v>0</v>
      </c>
      <c r="F266" s="34">
        <v>0</v>
      </c>
      <c r="G266" s="34">
        <v>0</v>
      </c>
      <c r="H266" s="208">
        <v>0</v>
      </c>
      <c r="I266" s="208">
        <v>0</v>
      </c>
    </row>
    <row r="267" spans="1:9" ht="26.25" x14ac:dyDescent="0.25">
      <c r="A267" s="37">
        <v>4227</v>
      </c>
      <c r="B267" s="164"/>
      <c r="C267" s="165"/>
      <c r="D267" s="39" t="s">
        <v>92</v>
      </c>
      <c r="E267" s="34">
        <v>0</v>
      </c>
      <c r="F267" s="34">
        <v>2000</v>
      </c>
      <c r="G267" s="34">
        <v>0</v>
      </c>
      <c r="H267" s="208">
        <v>0</v>
      </c>
      <c r="I267" s="208">
        <f t="shared" si="8"/>
        <v>0</v>
      </c>
    </row>
    <row r="268" spans="1:9" x14ac:dyDescent="0.25">
      <c r="A268" s="37"/>
      <c r="B268" s="164"/>
      <c r="C268" s="165"/>
      <c r="D268" s="41"/>
      <c r="E268" s="34"/>
      <c r="F268" s="34"/>
      <c r="G268" s="34"/>
      <c r="H268" s="208"/>
      <c r="I268" s="208"/>
    </row>
    <row r="269" spans="1:9" x14ac:dyDescent="0.25">
      <c r="A269" s="286" t="s">
        <v>304</v>
      </c>
      <c r="B269" s="287"/>
      <c r="C269" s="288"/>
      <c r="D269" s="184" t="s">
        <v>305</v>
      </c>
      <c r="E269" s="91">
        <v>0</v>
      </c>
      <c r="F269" s="91">
        <v>9464.2099999999991</v>
      </c>
      <c r="G269" s="91">
        <v>3884.46</v>
      </c>
      <c r="H269" s="208">
        <v>0</v>
      </c>
      <c r="I269" s="208">
        <f t="shared" si="8"/>
        <v>0.4104367929283057</v>
      </c>
    </row>
    <row r="270" spans="1:9" x14ac:dyDescent="0.25">
      <c r="A270" s="188"/>
      <c r="B270" s="189"/>
      <c r="C270" s="190"/>
      <c r="D270" s="184"/>
      <c r="E270" s="91"/>
      <c r="F270" s="91"/>
      <c r="G270" s="91"/>
      <c r="H270" s="208"/>
      <c r="I270" s="208"/>
    </row>
    <row r="271" spans="1:9" x14ac:dyDescent="0.25">
      <c r="A271" s="38">
        <v>3</v>
      </c>
      <c r="B271" s="156"/>
      <c r="C271" s="157"/>
      <c r="D271" s="40" t="s">
        <v>12</v>
      </c>
      <c r="E271" s="46">
        <v>0</v>
      </c>
      <c r="F271" s="46">
        <v>9464.2099999999991</v>
      </c>
      <c r="G271" s="46">
        <v>3884.46</v>
      </c>
      <c r="H271" s="208">
        <v>0</v>
      </c>
      <c r="I271" s="208">
        <f t="shared" si="8"/>
        <v>0.4104367929283057</v>
      </c>
    </row>
    <row r="272" spans="1:9" x14ac:dyDescent="0.25">
      <c r="A272" s="38">
        <v>32</v>
      </c>
      <c r="B272" s="156"/>
      <c r="C272" s="157"/>
      <c r="D272" s="40" t="s">
        <v>26</v>
      </c>
      <c r="E272" s="46">
        <v>0</v>
      </c>
      <c r="F272" s="46">
        <v>9464.2099999999991</v>
      </c>
      <c r="G272" s="46">
        <v>3884.46</v>
      </c>
      <c r="H272" s="208">
        <v>0</v>
      </c>
      <c r="I272" s="208">
        <f t="shared" si="8"/>
        <v>0.4104367929283057</v>
      </c>
    </row>
    <row r="273" spans="1:9" x14ac:dyDescent="0.25">
      <c r="A273" s="38">
        <v>322</v>
      </c>
      <c r="B273" s="156"/>
      <c r="C273" s="157"/>
      <c r="D273" s="40" t="s">
        <v>58</v>
      </c>
      <c r="E273" s="46">
        <v>0</v>
      </c>
      <c r="F273" s="46">
        <v>9464.2099999999991</v>
      </c>
      <c r="G273" s="46">
        <v>3884.46</v>
      </c>
      <c r="H273" s="208">
        <v>0</v>
      </c>
      <c r="I273" s="208">
        <f t="shared" si="8"/>
        <v>0.4104367929283057</v>
      </c>
    </row>
    <row r="274" spans="1:9" ht="26.25" x14ac:dyDescent="0.25">
      <c r="A274" s="37">
        <v>3221</v>
      </c>
      <c r="B274" s="156"/>
      <c r="C274" s="157"/>
      <c r="D274" s="39" t="s">
        <v>70</v>
      </c>
      <c r="E274" s="34">
        <v>0</v>
      </c>
      <c r="F274" s="34">
        <v>1064.21</v>
      </c>
      <c r="G274" s="34">
        <v>784.46</v>
      </c>
      <c r="H274" s="208">
        <v>0</v>
      </c>
      <c r="I274" s="208">
        <f t="shared" si="8"/>
        <v>0.73712895011322954</v>
      </c>
    </row>
    <row r="275" spans="1:9" x14ac:dyDescent="0.25">
      <c r="A275" s="37">
        <v>3222</v>
      </c>
      <c r="B275" s="156"/>
      <c r="C275" s="157"/>
      <c r="D275" s="39" t="s">
        <v>59</v>
      </c>
      <c r="E275" s="34">
        <v>0</v>
      </c>
      <c r="F275" s="34">
        <v>2300</v>
      </c>
      <c r="G275" s="34">
        <v>0</v>
      </c>
      <c r="H275" s="208">
        <v>0</v>
      </c>
      <c r="I275" s="208">
        <f t="shared" si="8"/>
        <v>0</v>
      </c>
    </row>
    <row r="276" spans="1:9" x14ac:dyDescent="0.25">
      <c r="A276" s="37">
        <v>3223</v>
      </c>
      <c r="B276" s="156"/>
      <c r="C276" s="157"/>
      <c r="D276" s="39" t="s">
        <v>60</v>
      </c>
      <c r="E276" s="34">
        <v>0</v>
      </c>
      <c r="F276" s="34">
        <v>3100</v>
      </c>
      <c r="G276" s="34">
        <v>3100</v>
      </c>
      <c r="H276" s="208">
        <v>0</v>
      </c>
      <c r="I276" s="208">
        <f t="shared" si="8"/>
        <v>1</v>
      </c>
    </row>
    <row r="277" spans="1:9" x14ac:dyDescent="0.25">
      <c r="A277" s="37">
        <v>3224</v>
      </c>
      <c r="B277" s="156"/>
      <c r="C277" s="157"/>
      <c r="D277" s="41" t="s">
        <v>306</v>
      </c>
      <c r="E277" s="34">
        <v>0</v>
      </c>
      <c r="F277" s="34">
        <v>500</v>
      </c>
      <c r="G277" s="34">
        <v>0</v>
      </c>
      <c r="H277" s="208">
        <v>0</v>
      </c>
      <c r="I277" s="208">
        <f t="shared" si="8"/>
        <v>0</v>
      </c>
    </row>
    <row r="278" spans="1:9" x14ac:dyDescent="0.25">
      <c r="A278" s="37">
        <v>3225</v>
      </c>
      <c r="B278" s="164"/>
      <c r="C278" s="165"/>
      <c r="D278" s="41" t="s">
        <v>194</v>
      </c>
      <c r="E278" s="34">
        <v>0</v>
      </c>
      <c r="F278" s="34">
        <v>2500</v>
      </c>
      <c r="G278" s="34">
        <v>0</v>
      </c>
      <c r="H278" s="208">
        <v>0</v>
      </c>
      <c r="I278" s="208">
        <f t="shared" si="8"/>
        <v>0</v>
      </c>
    </row>
    <row r="279" spans="1:9" ht="38.25" x14ac:dyDescent="0.25">
      <c r="A279" s="269" t="s">
        <v>99</v>
      </c>
      <c r="B279" s="270"/>
      <c r="C279" s="271"/>
      <c r="D279" s="178" t="s">
        <v>100</v>
      </c>
      <c r="E279" s="91">
        <v>751362.38</v>
      </c>
      <c r="F279" s="91">
        <v>2130417.1800000002</v>
      </c>
      <c r="G279" s="91">
        <v>940906.81</v>
      </c>
      <c r="H279" s="227">
        <f t="shared" ref="H279:H322" si="9">AVERAGE(G279/E279)</f>
        <v>1.252267660779077</v>
      </c>
      <c r="I279" s="227">
        <f t="shared" si="8"/>
        <v>0.44165378444798309</v>
      </c>
    </row>
    <row r="280" spans="1:9" x14ac:dyDescent="0.25">
      <c r="A280" s="289" t="s">
        <v>268</v>
      </c>
      <c r="B280" s="290"/>
      <c r="C280" s="291"/>
      <c r="D280" s="152" t="s">
        <v>102</v>
      </c>
      <c r="E280" s="34"/>
      <c r="F280" s="34"/>
      <c r="G280" s="34"/>
      <c r="H280" s="208"/>
      <c r="I280" s="208"/>
    </row>
    <row r="281" spans="1:9" x14ac:dyDescent="0.25">
      <c r="A281" s="298"/>
      <c r="B281" s="299"/>
      <c r="C281" s="300"/>
      <c r="D281" s="165"/>
      <c r="E281" s="34"/>
      <c r="F281" s="34"/>
      <c r="G281" s="34"/>
      <c r="H281" s="208"/>
      <c r="I281" s="208"/>
    </row>
    <row r="282" spans="1:9" x14ac:dyDescent="0.25">
      <c r="A282" s="38">
        <v>3</v>
      </c>
      <c r="B282" s="156"/>
      <c r="C282" s="157"/>
      <c r="D282" s="40" t="s">
        <v>12</v>
      </c>
      <c r="E282" s="34">
        <v>751359.21</v>
      </c>
      <c r="F282" s="34">
        <v>2123150</v>
      </c>
      <c r="G282" s="34">
        <v>937233.32</v>
      </c>
      <c r="H282" s="208">
        <f t="shared" si="9"/>
        <v>1.2473838179211245</v>
      </c>
      <c r="I282" s="208">
        <f t="shared" si="8"/>
        <v>0.44143528248121894</v>
      </c>
    </row>
    <row r="283" spans="1:9" x14ac:dyDescent="0.25">
      <c r="A283" s="38">
        <v>31</v>
      </c>
      <c r="B283" s="156"/>
      <c r="C283" s="157"/>
      <c r="D283" s="40" t="s">
        <v>15</v>
      </c>
      <c r="E283" s="46">
        <v>744331.83</v>
      </c>
      <c r="F283" s="46">
        <v>2100000</v>
      </c>
      <c r="G283" s="46">
        <v>932111.43</v>
      </c>
      <c r="H283" s="208">
        <f t="shared" si="9"/>
        <v>1.2522794168294538</v>
      </c>
      <c r="I283" s="208">
        <f t="shared" si="8"/>
        <v>0.44386258571428572</v>
      </c>
    </row>
    <row r="284" spans="1:9" x14ac:dyDescent="0.25">
      <c r="A284" s="38">
        <v>311</v>
      </c>
      <c r="B284" s="156"/>
      <c r="C284" s="157"/>
      <c r="D284" s="40" t="s">
        <v>103</v>
      </c>
      <c r="E284" s="46">
        <v>616320.36</v>
      </c>
      <c r="F284" s="46">
        <v>1744400</v>
      </c>
      <c r="G284" s="46">
        <v>780896.07</v>
      </c>
      <c r="H284" s="208">
        <f t="shared" si="9"/>
        <v>1.2670294877164208</v>
      </c>
      <c r="I284" s="208">
        <f t="shared" si="8"/>
        <v>0.44765883398303141</v>
      </c>
    </row>
    <row r="285" spans="1:9" x14ac:dyDescent="0.25">
      <c r="A285" s="37">
        <v>3111</v>
      </c>
      <c r="B285" s="156"/>
      <c r="C285" s="157"/>
      <c r="D285" s="39" t="s">
        <v>104</v>
      </c>
      <c r="E285" s="34">
        <v>595609.36</v>
      </c>
      <c r="F285" s="34">
        <v>1697400</v>
      </c>
      <c r="G285" s="34">
        <v>757797.08</v>
      </c>
      <c r="H285" s="208">
        <f t="shared" si="9"/>
        <v>1.2723055258903251</v>
      </c>
      <c r="I285" s="208">
        <f t="shared" si="8"/>
        <v>0.44644578767526805</v>
      </c>
    </row>
    <row r="286" spans="1:9" x14ac:dyDescent="0.25">
      <c r="A286" s="37">
        <v>3113</v>
      </c>
      <c r="B286" s="156"/>
      <c r="C286" s="157"/>
      <c r="D286" s="39" t="s">
        <v>105</v>
      </c>
      <c r="E286" s="34">
        <v>20711</v>
      </c>
      <c r="F286" s="34">
        <v>47000</v>
      </c>
      <c r="G286" s="34">
        <v>23098.99</v>
      </c>
      <c r="H286" s="208">
        <f t="shared" si="9"/>
        <v>1.1153005649171939</v>
      </c>
      <c r="I286" s="208">
        <f t="shared" si="8"/>
        <v>0.49146787234042555</v>
      </c>
    </row>
    <row r="287" spans="1:9" x14ac:dyDescent="0.25">
      <c r="A287" s="38">
        <v>312</v>
      </c>
      <c r="B287" s="156"/>
      <c r="C287" s="157"/>
      <c r="D287" s="40" t="s">
        <v>106</v>
      </c>
      <c r="E287" s="46">
        <v>29715.82</v>
      </c>
      <c r="F287" s="46">
        <v>73600</v>
      </c>
      <c r="G287" s="46">
        <v>25057.25</v>
      </c>
      <c r="H287" s="208">
        <f t="shared" si="9"/>
        <v>0.84322929671804447</v>
      </c>
      <c r="I287" s="208">
        <f t="shared" si="8"/>
        <v>0.34045176630434781</v>
      </c>
    </row>
    <row r="288" spans="1:9" x14ac:dyDescent="0.25">
      <c r="A288" s="37">
        <v>3121</v>
      </c>
      <c r="B288" s="156"/>
      <c r="C288" s="157"/>
      <c r="D288" s="39" t="s">
        <v>106</v>
      </c>
      <c r="E288" s="34">
        <v>29715.82</v>
      </c>
      <c r="F288" s="34">
        <v>73600</v>
      </c>
      <c r="G288" s="34">
        <v>25057.25</v>
      </c>
      <c r="H288" s="208">
        <f t="shared" si="9"/>
        <v>0.84322929671804447</v>
      </c>
      <c r="I288" s="208">
        <f t="shared" si="8"/>
        <v>0.34045176630434781</v>
      </c>
    </row>
    <row r="289" spans="1:10" x14ac:dyDescent="0.25">
      <c r="A289" s="38">
        <v>313</v>
      </c>
      <c r="B289" s="156"/>
      <c r="C289" s="157"/>
      <c r="D289" s="40" t="s">
        <v>107</v>
      </c>
      <c r="E289" s="46">
        <v>98295.65</v>
      </c>
      <c r="F289" s="46">
        <v>282000</v>
      </c>
      <c r="G289" s="46">
        <v>126158.11</v>
      </c>
      <c r="H289" s="208">
        <f t="shared" si="9"/>
        <v>1.2834556768280183</v>
      </c>
      <c r="I289" s="208">
        <f t="shared" si="8"/>
        <v>0.44736918439716311</v>
      </c>
    </row>
    <row r="290" spans="1:10" ht="26.25" x14ac:dyDescent="0.25">
      <c r="A290" s="37">
        <v>3132</v>
      </c>
      <c r="B290" s="156"/>
      <c r="C290" s="157"/>
      <c r="D290" s="39" t="s">
        <v>108</v>
      </c>
      <c r="E290" s="34">
        <v>98295.65</v>
      </c>
      <c r="F290" s="34">
        <v>282000</v>
      </c>
      <c r="G290" s="34">
        <v>126158.11</v>
      </c>
      <c r="H290" s="227">
        <f t="shared" si="9"/>
        <v>1.2834556768280183</v>
      </c>
      <c r="I290" s="227">
        <f t="shared" si="8"/>
        <v>0.44736918439716311</v>
      </c>
      <c r="J290" s="232"/>
    </row>
    <row r="291" spans="1:10" x14ac:dyDescent="0.25">
      <c r="A291" s="38">
        <v>32</v>
      </c>
      <c r="B291" s="156"/>
      <c r="C291" s="157"/>
      <c r="D291" s="40" t="s">
        <v>26</v>
      </c>
      <c r="E291" s="46">
        <v>6622.35</v>
      </c>
      <c r="F291" s="46">
        <v>19950</v>
      </c>
      <c r="G291" s="46">
        <v>4814.8100000000004</v>
      </c>
      <c r="H291" s="208">
        <f t="shared" si="9"/>
        <v>0.72705459542307493</v>
      </c>
      <c r="I291" s="208">
        <f t="shared" si="8"/>
        <v>0.24134385964912283</v>
      </c>
    </row>
    <row r="292" spans="1:10" x14ac:dyDescent="0.25">
      <c r="A292" s="38">
        <v>321</v>
      </c>
      <c r="B292" s="156"/>
      <c r="C292" s="157"/>
      <c r="D292" s="40" t="s">
        <v>109</v>
      </c>
      <c r="E292" s="46">
        <v>0</v>
      </c>
      <c r="F292" s="46">
        <v>2300</v>
      </c>
      <c r="G292" s="46">
        <v>0</v>
      </c>
      <c r="H292" s="208">
        <v>0</v>
      </c>
      <c r="I292" s="208">
        <f t="shared" si="8"/>
        <v>0</v>
      </c>
    </row>
    <row r="293" spans="1:10" x14ac:dyDescent="0.25">
      <c r="A293" s="37">
        <v>3211</v>
      </c>
      <c r="B293" s="156"/>
      <c r="C293" s="157"/>
      <c r="D293" s="39" t="s">
        <v>110</v>
      </c>
      <c r="E293" s="34">
        <v>0</v>
      </c>
      <c r="F293" s="34">
        <v>2300</v>
      </c>
      <c r="G293" s="34">
        <v>0</v>
      </c>
      <c r="H293" s="208">
        <v>0</v>
      </c>
      <c r="I293" s="208">
        <f t="shared" si="8"/>
        <v>0</v>
      </c>
    </row>
    <row r="294" spans="1:10" x14ac:dyDescent="0.25">
      <c r="A294" s="37">
        <v>3213</v>
      </c>
      <c r="B294" s="156"/>
      <c r="C294" s="157"/>
      <c r="D294" s="39" t="s">
        <v>68</v>
      </c>
      <c r="E294" s="34">
        <v>0</v>
      </c>
      <c r="F294" s="34">
        <v>0</v>
      </c>
      <c r="G294" s="34">
        <v>0</v>
      </c>
      <c r="H294" s="208">
        <v>0</v>
      </c>
      <c r="I294" s="208">
        <v>0</v>
      </c>
    </row>
    <row r="295" spans="1:10" x14ac:dyDescent="0.25">
      <c r="A295" s="38">
        <v>322</v>
      </c>
      <c r="B295" s="156"/>
      <c r="C295" s="157"/>
      <c r="D295" s="40" t="s">
        <v>58</v>
      </c>
      <c r="E295" s="46">
        <v>349.13</v>
      </c>
      <c r="F295" s="46">
        <v>4050</v>
      </c>
      <c r="G295" s="46">
        <v>2271.9499999999998</v>
      </c>
      <c r="H295" s="208">
        <f t="shared" si="9"/>
        <v>6.507461404061524</v>
      </c>
      <c r="I295" s="208">
        <f t="shared" si="8"/>
        <v>0.56097530864197531</v>
      </c>
    </row>
    <row r="296" spans="1:10" ht="26.25" x14ac:dyDescent="0.25">
      <c r="A296" s="37">
        <v>3221</v>
      </c>
      <c r="B296" s="156"/>
      <c r="C296" s="157"/>
      <c r="D296" s="39" t="s">
        <v>70</v>
      </c>
      <c r="E296" s="34">
        <v>349.13</v>
      </c>
      <c r="F296" s="34">
        <v>3500</v>
      </c>
      <c r="G296" s="34">
        <v>2271.9499999999998</v>
      </c>
      <c r="H296" s="227">
        <f t="shared" si="9"/>
        <v>6.507461404061524</v>
      </c>
      <c r="I296" s="227">
        <f t="shared" si="8"/>
        <v>0.64912857142857139</v>
      </c>
    </row>
    <row r="297" spans="1:10" x14ac:dyDescent="0.25">
      <c r="A297" s="37">
        <v>3222</v>
      </c>
      <c r="B297" s="156"/>
      <c r="C297" s="157"/>
      <c r="D297" s="39" t="s">
        <v>59</v>
      </c>
      <c r="E297" s="34">
        <v>0</v>
      </c>
      <c r="F297" s="34">
        <v>0</v>
      </c>
      <c r="G297" s="34">
        <v>0</v>
      </c>
      <c r="H297" s="208">
        <v>0</v>
      </c>
      <c r="I297" s="208">
        <v>0</v>
      </c>
    </row>
    <row r="298" spans="1:10" x14ac:dyDescent="0.25">
      <c r="A298" s="37">
        <v>3225</v>
      </c>
      <c r="B298" s="156"/>
      <c r="C298" s="157"/>
      <c r="D298" s="39" t="s">
        <v>307</v>
      </c>
      <c r="E298" s="34">
        <v>0</v>
      </c>
      <c r="F298" s="34">
        <v>550</v>
      </c>
      <c r="G298" s="34">
        <v>0</v>
      </c>
      <c r="H298" s="208">
        <v>0</v>
      </c>
      <c r="I298" s="208">
        <f t="shared" si="8"/>
        <v>0</v>
      </c>
    </row>
    <row r="299" spans="1:10" x14ac:dyDescent="0.25">
      <c r="A299" s="38">
        <v>323</v>
      </c>
      <c r="B299" s="156"/>
      <c r="C299" s="157"/>
      <c r="D299" s="40" t="s">
        <v>61</v>
      </c>
      <c r="E299" s="46">
        <v>2523</v>
      </c>
      <c r="F299" s="46">
        <v>4900</v>
      </c>
      <c r="G299" s="46">
        <v>1306</v>
      </c>
      <c r="H299" s="208">
        <f t="shared" si="9"/>
        <v>0.51763773285770909</v>
      </c>
      <c r="I299" s="208">
        <f t="shared" si="8"/>
        <v>0.26653061224489794</v>
      </c>
    </row>
    <row r="300" spans="1:10" x14ac:dyDescent="0.25">
      <c r="A300" s="37">
        <v>3233</v>
      </c>
      <c r="B300" s="156"/>
      <c r="C300" s="157"/>
      <c r="D300" s="39" t="s">
        <v>62</v>
      </c>
      <c r="E300" s="34">
        <v>2523</v>
      </c>
      <c r="F300" s="34">
        <v>4500</v>
      </c>
      <c r="G300" s="34">
        <v>1306</v>
      </c>
      <c r="H300" s="208">
        <f t="shared" si="9"/>
        <v>0.51763773285770909</v>
      </c>
      <c r="I300" s="208">
        <f t="shared" si="8"/>
        <v>0.29022222222222221</v>
      </c>
    </row>
    <row r="301" spans="1:10" x14ac:dyDescent="0.25">
      <c r="A301" s="37">
        <v>3236</v>
      </c>
      <c r="B301" s="156"/>
      <c r="C301" s="157"/>
      <c r="D301" s="39" t="s">
        <v>156</v>
      </c>
      <c r="E301" s="34">
        <v>0</v>
      </c>
      <c r="F301" s="34">
        <v>0</v>
      </c>
      <c r="G301" s="34">
        <v>0</v>
      </c>
      <c r="H301" s="208">
        <v>0</v>
      </c>
      <c r="I301" s="208">
        <v>0</v>
      </c>
    </row>
    <row r="302" spans="1:10" x14ac:dyDescent="0.25">
      <c r="A302" s="37">
        <v>3237</v>
      </c>
      <c r="B302" s="156"/>
      <c r="C302" s="157"/>
      <c r="D302" s="39" t="s">
        <v>111</v>
      </c>
      <c r="E302" s="34">
        <v>0</v>
      </c>
      <c r="F302" s="34">
        <v>400</v>
      </c>
      <c r="G302" s="34">
        <v>0</v>
      </c>
      <c r="H302" s="208">
        <v>0</v>
      </c>
      <c r="I302" s="208">
        <f t="shared" si="8"/>
        <v>0</v>
      </c>
    </row>
    <row r="303" spans="1:10" x14ac:dyDescent="0.25">
      <c r="A303" s="37">
        <v>3239</v>
      </c>
      <c r="B303" s="156"/>
      <c r="C303" s="157"/>
      <c r="D303" s="39" t="s">
        <v>66</v>
      </c>
      <c r="E303" s="34">
        <v>0</v>
      </c>
      <c r="F303" s="34">
        <v>0</v>
      </c>
      <c r="G303" s="34">
        <v>0</v>
      </c>
      <c r="H303" s="208">
        <v>0</v>
      </c>
      <c r="I303" s="208">
        <v>0</v>
      </c>
    </row>
    <row r="304" spans="1:10" ht="26.25" x14ac:dyDescent="0.25">
      <c r="A304" s="38">
        <v>329</v>
      </c>
      <c r="B304" s="156"/>
      <c r="C304" s="157"/>
      <c r="D304" s="40" t="s">
        <v>77</v>
      </c>
      <c r="E304" s="46">
        <v>3750.22</v>
      </c>
      <c r="F304" s="46">
        <v>8700</v>
      </c>
      <c r="G304" s="46">
        <v>1236.8599999999999</v>
      </c>
      <c r="H304" s="208">
        <f t="shared" si="9"/>
        <v>0.32980998448091042</v>
      </c>
      <c r="I304" s="208">
        <f t="shared" si="8"/>
        <v>0.142167816091954</v>
      </c>
    </row>
    <row r="305" spans="1:9" x14ac:dyDescent="0.25">
      <c r="A305" s="37">
        <v>3293</v>
      </c>
      <c r="B305" s="156"/>
      <c r="C305" s="157"/>
      <c r="D305" s="39" t="s">
        <v>79</v>
      </c>
      <c r="E305" s="34">
        <v>908.79</v>
      </c>
      <c r="F305" s="34">
        <v>700</v>
      </c>
      <c r="G305" s="34">
        <v>0</v>
      </c>
      <c r="H305" s="208">
        <f t="shared" si="9"/>
        <v>0</v>
      </c>
      <c r="I305" s="208">
        <f t="shared" si="8"/>
        <v>0</v>
      </c>
    </row>
    <row r="306" spans="1:9" x14ac:dyDescent="0.25">
      <c r="A306" s="37">
        <v>3295</v>
      </c>
      <c r="B306" s="156"/>
      <c r="C306" s="157"/>
      <c r="D306" s="39" t="s">
        <v>81</v>
      </c>
      <c r="E306" s="34">
        <v>1288</v>
      </c>
      <c r="F306" s="34">
        <v>2800</v>
      </c>
      <c r="G306" s="34">
        <v>388</v>
      </c>
      <c r="H306" s="208">
        <f t="shared" si="9"/>
        <v>0.30124223602484473</v>
      </c>
      <c r="I306" s="208">
        <f t="shared" si="8"/>
        <v>0.13857142857142857</v>
      </c>
    </row>
    <row r="307" spans="1:9" x14ac:dyDescent="0.25">
      <c r="A307" s="37">
        <v>3296</v>
      </c>
      <c r="B307" s="156"/>
      <c r="C307" s="157"/>
      <c r="D307" s="39" t="s">
        <v>157</v>
      </c>
      <c r="E307" s="34">
        <v>429.47</v>
      </c>
      <c r="F307" s="34">
        <v>2500</v>
      </c>
      <c r="G307" s="34">
        <v>248.86</v>
      </c>
      <c r="H307" s="208">
        <f t="shared" si="9"/>
        <v>0.57945840221668565</v>
      </c>
      <c r="I307" s="208">
        <f t="shared" si="8"/>
        <v>9.9544000000000007E-2</v>
      </c>
    </row>
    <row r="308" spans="1:9" ht="26.25" x14ac:dyDescent="0.25">
      <c r="A308" s="37">
        <v>3299</v>
      </c>
      <c r="B308" s="156"/>
      <c r="C308" s="157"/>
      <c r="D308" s="39" t="s">
        <v>77</v>
      </c>
      <c r="E308" s="34">
        <v>1123.96</v>
      </c>
      <c r="F308" s="34">
        <v>2700</v>
      </c>
      <c r="G308" s="34">
        <v>600</v>
      </c>
      <c r="H308" s="208">
        <f t="shared" si="9"/>
        <v>0.53382682657745828</v>
      </c>
      <c r="I308" s="208">
        <f t="shared" si="8"/>
        <v>0.22222222222222221</v>
      </c>
    </row>
    <row r="309" spans="1:9" x14ac:dyDescent="0.25">
      <c r="A309" s="38">
        <v>34</v>
      </c>
      <c r="B309" s="156"/>
      <c r="C309" s="157"/>
      <c r="D309" s="40" t="s">
        <v>82</v>
      </c>
      <c r="E309" s="46">
        <v>405.03</v>
      </c>
      <c r="F309" s="46">
        <v>2500</v>
      </c>
      <c r="G309" s="46">
        <v>307.08</v>
      </c>
      <c r="H309" s="208">
        <f t="shared" si="9"/>
        <v>0.758166061773202</v>
      </c>
      <c r="I309" s="208">
        <f t="shared" si="8"/>
        <v>0.122832</v>
      </c>
    </row>
    <row r="310" spans="1:9" x14ac:dyDescent="0.25">
      <c r="A310" s="38">
        <v>343</v>
      </c>
      <c r="B310" s="156"/>
      <c r="C310" s="157"/>
      <c r="D310" s="40" t="s">
        <v>83</v>
      </c>
      <c r="E310" s="34">
        <v>405.03</v>
      </c>
      <c r="F310" s="46">
        <v>2500</v>
      </c>
      <c r="G310" s="46">
        <v>307.08</v>
      </c>
      <c r="H310" s="208">
        <f t="shared" si="9"/>
        <v>0.758166061773202</v>
      </c>
      <c r="I310" s="208">
        <f t="shared" si="8"/>
        <v>0.122832</v>
      </c>
    </row>
    <row r="311" spans="1:9" x14ac:dyDescent="0.25">
      <c r="A311" s="37">
        <v>3433</v>
      </c>
      <c r="B311" s="156"/>
      <c r="C311" s="157"/>
      <c r="D311" s="39" t="s">
        <v>85</v>
      </c>
      <c r="E311" s="34">
        <v>405.03</v>
      </c>
      <c r="F311" s="34">
        <v>2500</v>
      </c>
      <c r="G311" s="34">
        <v>307.08</v>
      </c>
      <c r="H311" s="208">
        <f t="shared" si="9"/>
        <v>0.758166061773202</v>
      </c>
      <c r="I311" s="208">
        <f t="shared" si="8"/>
        <v>0.122832</v>
      </c>
    </row>
    <row r="312" spans="1:9" ht="39" x14ac:dyDescent="0.25">
      <c r="A312" s="38">
        <v>38</v>
      </c>
      <c r="B312" s="159"/>
      <c r="C312" s="160"/>
      <c r="D312" s="92" t="s">
        <v>308</v>
      </c>
      <c r="E312" s="46">
        <v>0</v>
      </c>
      <c r="F312" s="46">
        <v>700</v>
      </c>
      <c r="G312" s="46">
        <v>0</v>
      </c>
      <c r="H312" s="227">
        <v>0</v>
      </c>
      <c r="I312" s="227">
        <f t="shared" si="8"/>
        <v>0</v>
      </c>
    </row>
    <row r="313" spans="1:9" x14ac:dyDescent="0.25">
      <c r="A313" s="38">
        <v>381</v>
      </c>
      <c r="B313" s="159"/>
      <c r="C313" s="160"/>
      <c r="D313" s="92" t="s">
        <v>42</v>
      </c>
      <c r="E313" s="34">
        <v>0</v>
      </c>
      <c r="F313" s="46">
        <v>700</v>
      </c>
      <c r="G313" s="46">
        <v>0</v>
      </c>
      <c r="H313" s="208">
        <v>0</v>
      </c>
      <c r="I313" s="208">
        <f t="shared" si="8"/>
        <v>0</v>
      </c>
    </row>
    <row r="314" spans="1:9" x14ac:dyDescent="0.25">
      <c r="A314" s="37">
        <v>3812</v>
      </c>
      <c r="B314" s="156"/>
      <c r="C314" s="157"/>
      <c r="D314" s="41" t="s">
        <v>262</v>
      </c>
      <c r="E314" s="34">
        <v>0</v>
      </c>
      <c r="F314" s="34">
        <v>700</v>
      </c>
      <c r="G314" s="34">
        <v>0</v>
      </c>
      <c r="H314" s="208">
        <v>0</v>
      </c>
      <c r="I314" s="208">
        <f t="shared" si="8"/>
        <v>0</v>
      </c>
    </row>
    <row r="315" spans="1:9" x14ac:dyDescent="0.25">
      <c r="A315" s="37"/>
      <c r="B315" s="156"/>
      <c r="C315" s="157"/>
      <c r="D315" s="41"/>
      <c r="E315" s="34"/>
      <c r="F315" s="34"/>
      <c r="G315" s="34"/>
      <c r="H315" s="208"/>
      <c r="I315" s="208"/>
    </row>
    <row r="316" spans="1:9" x14ac:dyDescent="0.25">
      <c r="A316" s="283" t="s">
        <v>114</v>
      </c>
      <c r="B316" s="284"/>
      <c r="C316" s="285"/>
      <c r="D316" s="154" t="s">
        <v>115</v>
      </c>
      <c r="E316" s="34"/>
      <c r="F316" s="34"/>
      <c r="G316" s="34"/>
      <c r="H316" s="208"/>
      <c r="I316" s="208"/>
    </row>
    <row r="317" spans="1:9" ht="25.5" x14ac:dyDescent="0.25">
      <c r="A317" s="269" t="s">
        <v>129</v>
      </c>
      <c r="B317" s="270"/>
      <c r="C317" s="271"/>
      <c r="D317" s="178" t="s">
        <v>117</v>
      </c>
      <c r="E317" s="91"/>
      <c r="F317" s="91"/>
      <c r="G317" s="91"/>
      <c r="H317" s="208"/>
      <c r="I317" s="208"/>
    </row>
    <row r="318" spans="1:9" x14ac:dyDescent="0.25">
      <c r="A318" s="286" t="s">
        <v>268</v>
      </c>
      <c r="B318" s="287"/>
      <c r="C318" s="288"/>
      <c r="D318" s="179" t="s">
        <v>102</v>
      </c>
      <c r="E318" s="91">
        <v>3.17</v>
      </c>
      <c r="F318" s="91">
        <v>2500</v>
      </c>
      <c r="G318" s="91">
        <v>0</v>
      </c>
      <c r="H318" s="208">
        <f t="shared" si="9"/>
        <v>0</v>
      </c>
      <c r="I318" s="208">
        <f t="shared" si="8"/>
        <v>0</v>
      </c>
    </row>
    <row r="319" spans="1:9" ht="25.5" x14ac:dyDescent="0.25">
      <c r="A319" s="38">
        <v>4</v>
      </c>
      <c r="B319" s="156"/>
      <c r="C319" s="157"/>
      <c r="D319" s="154" t="s">
        <v>16</v>
      </c>
      <c r="E319" s="46">
        <v>3.17</v>
      </c>
      <c r="F319" s="46">
        <v>2500</v>
      </c>
      <c r="G319" s="46">
        <v>0</v>
      </c>
      <c r="H319" s="208">
        <f t="shared" si="9"/>
        <v>0</v>
      </c>
      <c r="I319" s="208">
        <f t="shared" si="8"/>
        <v>0</v>
      </c>
    </row>
    <row r="320" spans="1:9" ht="38.25" x14ac:dyDescent="0.25">
      <c r="A320" s="38">
        <v>42</v>
      </c>
      <c r="B320" s="156"/>
      <c r="C320" s="157"/>
      <c r="D320" s="154" t="s">
        <v>35</v>
      </c>
      <c r="E320" s="46">
        <v>3.17</v>
      </c>
      <c r="F320" s="46">
        <v>2500</v>
      </c>
      <c r="G320" s="46">
        <v>0</v>
      </c>
      <c r="H320" s="208">
        <f t="shared" si="9"/>
        <v>0</v>
      </c>
      <c r="I320" s="208">
        <f t="shared" si="8"/>
        <v>0</v>
      </c>
    </row>
    <row r="321" spans="1:9" ht="26.25" x14ac:dyDescent="0.25">
      <c r="A321" s="38">
        <v>424</v>
      </c>
      <c r="B321" s="156"/>
      <c r="C321" s="157"/>
      <c r="D321" s="40" t="s">
        <v>112</v>
      </c>
      <c r="E321" s="34">
        <v>3.17</v>
      </c>
      <c r="F321" s="34">
        <v>2500</v>
      </c>
      <c r="G321" s="34">
        <v>0</v>
      </c>
      <c r="H321" s="208">
        <f t="shared" si="9"/>
        <v>0</v>
      </c>
      <c r="I321" s="208">
        <f t="shared" si="8"/>
        <v>0</v>
      </c>
    </row>
    <row r="322" spans="1:9" x14ac:dyDescent="0.25">
      <c r="A322" s="37">
        <v>4241</v>
      </c>
      <c r="B322" s="156"/>
      <c r="C322" s="157"/>
      <c r="D322" s="39" t="s">
        <v>113</v>
      </c>
      <c r="E322" s="34">
        <v>3.17</v>
      </c>
      <c r="F322" s="34">
        <v>2500</v>
      </c>
      <c r="G322" s="34">
        <v>0</v>
      </c>
      <c r="H322" s="208">
        <f t="shared" si="9"/>
        <v>0</v>
      </c>
      <c r="I322" s="208">
        <f t="shared" si="8"/>
        <v>0</v>
      </c>
    </row>
    <row r="323" spans="1:9" x14ac:dyDescent="0.25">
      <c r="A323" s="37"/>
      <c r="B323" s="156"/>
      <c r="C323" s="157"/>
      <c r="D323" s="39"/>
      <c r="E323" s="8"/>
      <c r="F323" s="8"/>
      <c r="G323" s="8"/>
      <c r="H323" s="208"/>
      <c r="I323" s="208"/>
    </row>
    <row r="324" spans="1:9" x14ac:dyDescent="0.25">
      <c r="A324" s="301" t="s">
        <v>309</v>
      </c>
      <c r="B324" s="302"/>
      <c r="C324" s="303"/>
      <c r="D324" s="184" t="s">
        <v>310</v>
      </c>
      <c r="E324" s="187">
        <v>0</v>
      </c>
      <c r="F324" s="187">
        <v>4767.18</v>
      </c>
      <c r="G324" s="91">
        <v>3673.49</v>
      </c>
      <c r="H324" s="208">
        <v>0</v>
      </c>
      <c r="I324" s="208">
        <f t="shared" ref="I324:I403" si="10">AVERAGE(G324/F324)</f>
        <v>0.77057925230429725</v>
      </c>
    </row>
    <row r="325" spans="1:9" x14ac:dyDescent="0.25">
      <c r="A325" s="191"/>
      <c r="B325" s="192"/>
      <c r="C325" s="193"/>
      <c r="D325" s="184"/>
      <c r="E325" s="186"/>
      <c r="F325" s="186"/>
      <c r="G325" s="185"/>
      <c r="H325" s="208"/>
      <c r="I325" s="208"/>
    </row>
    <row r="326" spans="1:9" x14ac:dyDescent="0.25">
      <c r="A326" s="194">
        <v>3</v>
      </c>
      <c r="B326" s="195"/>
      <c r="C326" s="196"/>
      <c r="D326" s="197" t="s">
        <v>12</v>
      </c>
      <c r="E326" s="101">
        <v>0</v>
      </c>
      <c r="F326" s="101">
        <v>4767.18</v>
      </c>
      <c r="G326" s="46">
        <v>3673.49</v>
      </c>
      <c r="H326" s="208">
        <v>0</v>
      </c>
      <c r="I326" s="208">
        <f t="shared" si="10"/>
        <v>0.77057925230429725</v>
      </c>
    </row>
    <row r="327" spans="1:9" x14ac:dyDescent="0.25">
      <c r="A327" s="38">
        <v>32</v>
      </c>
      <c r="B327" s="156"/>
      <c r="C327" s="157"/>
      <c r="D327" s="40" t="s">
        <v>26</v>
      </c>
      <c r="E327" s="101">
        <v>0</v>
      </c>
      <c r="F327" s="101">
        <v>4767.18</v>
      </c>
      <c r="G327" s="46">
        <v>3673.49</v>
      </c>
      <c r="H327" s="208">
        <v>0</v>
      </c>
      <c r="I327" s="208">
        <f t="shared" si="10"/>
        <v>0.77057925230429725</v>
      </c>
    </row>
    <row r="328" spans="1:9" x14ac:dyDescent="0.25">
      <c r="A328" s="38">
        <v>321</v>
      </c>
      <c r="B328" s="156"/>
      <c r="C328" s="157"/>
      <c r="D328" s="40" t="s">
        <v>109</v>
      </c>
      <c r="E328" s="101">
        <v>0</v>
      </c>
      <c r="F328" s="101">
        <v>200</v>
      </c>
      <c r="G328" s="46">
        <v>0</v>
      </c>
      <c r="H328" s="208">
        <v>0</v>
      </c>
      <c r="I328" s="208">
        <f t="shared" si="10"/>
        <v>0</v>
      </c>
    </row>
    <row r="329" spans="1:9" x14ac:dyDescent="0.25">
      <c r="A329" s="37">
        <v>3211</v>
      </c>
      <c r="B329" s="156"/>
      <c r="C329" s="157"/>
      <c r="D329" s="39" t="s">
        <v>110</v>
      </c>
      <c r="E329" s="35">
        <v>0</v>
      </c>
      <c r="F329" s="35">
        <v>200</v>
      </c>
      <c r="G329" s="34">
        <v>0</v>
      </c>
      <c r="H329" s="208">
        <v>0</v>
      </c>
      <c r="I329" s="208">
        <f t="shared" si="10"/>
        <v>0</v>
      </c>
    </row>
    <row r="330" spans="1:9" x14ac:dyDescent="0.25">
      <c r="A330" s="37">
        <v>3213</v>
      </c>
      <c r="B330" s="156"/>
      <c r="C330" s="157"/>
      <c r="D330" s="39" t="s">
        <v>68</v>
      </c>
      <c r="E330" s="35">
        <v>0</v>
      </c>
      <c r="F330" s="35">
        <v>0</v>
      </c>
      <c r="G330" s="34">
        <v>0</v>
      </c>
      <c r="H330" s="208">
        <v>0</v>
      </c>
      <c r="I330" s="208">
        <v>0</v>
      </c>
    </row>
    <row r="331" spans="1:9" x14ac:dyDescent="0.25">
      <c r="A331" s="38">
        <v>322</v>
      </c>
      <c r="B331" s="156"/>
      <c r="C331" s="157"/>
      <c r="D331" s="40" t="s">
        <v>58</v>
      </c>
      <c r="E331" s="101">
        <v>0</v>
      </c>
      <c r="F331" s="101">
        <v>3567.18</v>
      </c>
      <c r="G331" s="46">
        <v>2973.49</v>
      </c>
      <c r="H331" s="208">
        <v>0</v>
      </c>
      <c r="I331" s="208">
        <f t="shared" si="10"/>
        <v>0.83356881346049261</v>
      </c>
    </row>
    <row r="332" spans="1:9" ht="26.25" x14ac:dyDescent="0.25">
      <c r="A332" s="37">
        <v>3221</v>
      </c>
      <c r="B332" s="156"/>
      <c r="C332" s="157"/>
      <c r="D332" s="39" t="s">
        <v>70</v>
      </c>
      <c r="E332" s="35">
        <v>0</v>
      </c>
      <c r="F332" s="35">
        <v>3067.18</v>
      </c>
      <c r="G332" s="34">
        <v>2473.4899999999998</v>
      </c>
      <c r="H332" s="208">
        <v>0</v>
      </c>
      <c r="I332" s="208">
        <f t="shared" si="10"/>
        <v>0.80643783540581249</v>
      </c>
    </row>
    <row r="333" spans="1:9" x14ac:dyDescent="0.25">
      <c r="A333" s="37">
        <v>3225</v>
      </c>
      <c r="B333" s="156"/>
      <c r="C333" s="157"/>
      <c r="D333" s="39" t="s">
        <v>194</v>
      </c>
      <c r="E333" s="35">
        <v>0</v>
      </c>
      <c r="F333" s="35">
        <v>500</v>
      </c>
      <c r="G333" s="34">
        <v>500</v>
      </c>
      <c r="H333" s="208">
        <v>0</v>
      </c>
      <c r="I333" s="208">
        <f t="shared" si="10"/>
        <v>1</v>
      </c>
    </row>
    <row r="334" spans="1:9" x14ac:dyDescent="0.25">
      <c r="A334" s="38">
        <v>323</v>
      </c>
      <c r="B334" s="225"/>
      <c r="C334" s="226"/>
      <c r="D334" s="40" t="s">
        <v>61</v>
      </c>
      <c r="E334" s="101">
        <v>0</v>
      </c>
      <c r="F334" s="101">
        <v>400</v>
      </c>
      <c r="G334" s="46">
        <v>400</v>
      </c>
      <c r="H334" s="208">
        <v>0</v>
      </c>
      <c r="I334" s="208">
        <f t="shared" si="10"/>
        <v>1</v>
      </c>
    </row>
    <row r="335" spans="1:9" x14ac:dyDescent="0.25">
      <c r="A335" s="37">
        <v>3233</v>
      </c>
      <c r="B335" s="156"/>
      <c r="C335" s="157"/>
      <c r="D335" s="39" t="s">
        <v>62</v>
      </c>
      <c r="E335" s="35">
        <v>0</v>
      </c>
      <c r="F335" s="35">
        <v>400</v>
      </c>
      <c r="G335" s="34">
        <v>400</v>
      </c>
      <c r="H335" s="208">
        <v>0</v>
      </c>
      <c r="I335" s="208">
        <f t="shared" si="10"/>
        <v>1</v>
      </c>
    </row>
    <row r="336" spans="1:9" ht="26.25" x14ac:dyDescent="0.25">
      <c r="A336" s="38">
        <v>329</v>
      </c>
      <c r="B336" s="156"/>
      <c r="C336" s="157"/>
      <c r="D336" s="40" t="s">
        <v>77</v>
      </c>
      <c r="E336" s="101">
        <v>0</v>
      </c>
      <c r="F336" s="101">
        <v>600</v>
      </c>
      <c r="G336" s="46">
        <v>300</v>
      </c>
      <c r="H336" s="208">
        <v>0</v>
      </c>
      <c r="I336" s="208">
        <f t="shared" si="10"/>
        <v>0.5</v>
      </c>
    </row>
    <row r="337" spans="1:9" x14ac:dyDescent="0.25">
      <c r="A337" s="37">
        <v>3293</v>
      </c>
      <c r="B337" s="156"/>
      <c r="C337" s="157"/>
      <c r="D337" s="39" t="s">
        <v>79</v>
      </c>
      <c r="E337" s="35">
        <v>0</v>
      </c>
      <c r="F337" s="35">
        <v>300</v>
      </c>
      <c r="G337" s="34">
        <v>0</v>
      </c>
      <c r="H337" s="208">
        <v>0</v>
      </c>
      <c r="I337" s="208">
        <f t="shared" si="10"/>
        <v>0</v>
      </c>
    </row>
    <row r="338" spans="1:9" ht="26.25" x14ac:dyDescent="0.25">
      <c r="A338" s="37">
        <v>3299</v>
      </c>
      <c r="B338" s="156"/>
      <c r="C338" s="157"/>
      <c r="D338" s="39" t="s">
        <v>77</v>
      </c>
      <c r="E338" s="35">
        <v>0</v>
      </c>
      <c r="F338" s="35">
        <v>300</v>
      </c>
      <c r="G338" s="34">
        <v>300</v>
      </c>
      <c r="H338" s="208">
        <v>0</v>
      </c>
      <c r="I338" s="208">
        <f t="shared" si="10"/>
        <v>1</v>
      </c>
    </row>
    <row r="339" spans="1:9" x14ac:dyDescent="0.25">
      <c r="A339" s="198"/>
      <c r="B339" s="199"/>
      <c r="C339" s="200"/>
      <c r="D339" s="201"/>
      <c r="E339" s="35"/>
      <c r="F339" s="35"/>
      <c r="G339" s="34"/>
      <c r="H339" s="208"/>
      <c r="I339" s="208"/>
    </row>
    <row r="340" spans="1:9" ht="25.5" x14ac:dyDescent="0.25">
      <c r="A340" s="202">
        <v>4</v>
      </c>
      <c r="B340" s="203"/>
      <c r="C340" s="204"/>
      <c r="D340" s="178" t="s">
        <v>16</v>
      </c>
      <c r="E340" s="180">
        <v>0</v>
      </c>
      <c r="F340" s="180">
        <v>0</v>
      </c>
      <c r="G340" s="180">
        <v>0</v>
      </c>
      <c r="H340" s="208">
        <v>0</v>
      </c>
      <c r="I340" s="208">
        <v>0</v>
      </c>
    </row>
    <row r="341" spans="1:9" ht="25.5" customHeight="1" x14ac:dyDescent="0.25">
      <c r="A341" s="38">
        <v>42</v>
      </c>
      <c r="B341" s="159"/>
      <c r="C341" s="160"/>
      <c r="D341" s="154" t="s">
        <v>35</v>
      </c>
      <c r="E341" s="46">
        <v>0</v>
      </c>
      <c r="F341" s="46">
        <v>0</v>
      </c>
      <c r="G341" s="46">
        <v>0</v>
      </c>
      <c r="H341" s="227">
        <v>0</v>
      </c>
      <c r="I341" s="227">
        <v>0</v>
      </c>
    </row>
    <row r="342" spans="1:9" ht="26.25" x14ac:dyDescent="0.25">
      <c r="A342" s="38">
        <v>424</v>
      </c>
      <c r="B342" s="159"/>
      <c r="C342" s="160"/>
      <c r="D342" s="40" t="s">
        <v>112</v>
      </c>
      <c r="E342" s="46">
        <v>0</v>
      </c>
      <c r="F342" s="46">
        <v>0</v>
      </c>
      <c r="G342" s="46">
        <v>0</v>
      </c>
      <c r="H342" s="208">
        <v>0</v>
      </c>
      <c r="I342" s="208">
        <v>0</v>
      </c>
    </row>
    <row r="343" spans="1:9" x14ac:dyDescent="0.25">
      <c r="A343" s="37">
        <v>4241</v>
      </c>
      <c r="B343" s="156"/>
      <c r="C343" s="157"/>
      <c r="D343" s="39" t="s">
        <v>113</v>
      </c>
      <c r="E343" s="34">
        <v>0</v>
      </c>
      <c r="F343" s="34">
        <v>0</v>
      </c>
      <c r="G343" s="34">
        <v>0</v>
      </c>
      <c r="H343" s="208">
        <v>0</v>
      </c>
      <c r="I343" s="208">
        <v>0</v>
      </c>
    </row>
    <row r="344" spans="1:9" x14ac:dyDescent="0.25">
      <c r="A344" s="283" t="s">
        <v>148</v>
      </c>
      <c r="B344" s="284"/>
      <c r="C344" s="285"/>
      <c r="D344" s="154" t="s">
        <v>150</v>
      </c>
      <c r="E344" s="46"/>
      <c r="F344" s="46"/>
      <c r="G344" s="46"/>
      <c r="H344" s="208"/>
      <c r="I344" s="208"/>
    </row>
    <row r="345" spans="1:9" x14ac:dyDescent="0.25">
      <c r="A345" s="269" t="s">
        <v>149</v>
      </c>
      <c r="B345" s="270"/>
      <c r="C345" s="271"/>
      <c r="D345" s="178" t="s">
        <v>150</v>
      </c>
      <c r="E345" s="180">
        <v>837.21</v>
      </c>
      <c r="F345" s="180">
        <v>0</v>
      </c>
      <c r="G345" s="180">
        <v>505</v>
      </c>
      <c r="H345" s="208">
        <f t="shared" ref="H345:H396" si="11">AVERAGE(G345/E345)</f>
        <v>0.60319394178282626</v>
      </c>
      <c r="I345" s="208">
        <v>0</v>
      </c>
    </row>
    <row r="346" spans="1:9" x14ac:dyDescent="0.25">
      <c r="A346" s="286" t="s">
        <v>101</v>
      </c>
      <c r="B346" s="287"/>
      <c r="C346" s="288"/>
      <c r="D346" s="179" t="s">
        <v>151</v>
      </c>
      <c r="E346" s="91"/>
      <c r="F346" s="91"/>
      <c r="G346" s="91"/>
      <c r="H346" s="208"/>
      <c r="I346" s="208"/>
    </row>
    <row r="347" spans="1:9" x14ac:dyDescent="0.25">
      <c r="A347" s="37"/>
      <c r="B347" s="156"/>
      <c r="C347" s="157"/>
      <c r="D347" s="39"/>
      <c r="E347" s="34"/>
      <c r="F347" s="34"/>
      <c r="G347" s="34"/>
      <c r="H347" s="208"/>
      <c r="I347" s="208"/>
    </row>
    <row r="348" spans="1:9" x14ac:dyDescent="0.25">
      <c r="A348" s="37">
        <v>3</v>
      </c>
      <c r="B348" s="156"/>
      <c r="C348" s="157"/>
      <c r="D348" s="40" t="s">
        <v>12</v>
      </c>
      <c r="E348" s="46">
        <v>837.21</v>
      </c>
      <c r="F348" s="46">
        <v>0</v>
      </c>
      <c r="G348" s="46">
        <v>505</v>
      </c>
      <c r="H348" s="208">
        <f t="shared" si="11"/>
        <v>0.60319394178282626</v>
      </c>
      <c r="I348" s="208">
        <v>0</v>
      </c>
    </row>
    <row r="349" spans="1:9" x14ac:dyDescent="0.25">
      <c r="A349" s="38">
        <v>32</v>
      </c>
      <c r="B349" s="156"/>
      <c r="C349" s="157"/>
      <c r="D349" s="40" t="s">
        <v>26</v>
      </c>
      <c r="E349" s="46">
        <v>837.21</v>
      </c>
      <c r="F349" s="46">
        <v>0</v>
      </c>
      <c r="G349" s="46">
        <v>505</v>
      </c>
      <c r="H349" s="208">
        <f t="shared" si="11"/>
        <v>0.60319394178282626</v>
      </c>
      <c r="I349" s="208">
        <v>0</v>
      </c>
    </row>
    <row r="350" spans="1:9" x14ac:dyDescent="0.25">
      <c r="A350" s="38">
        <v>321</v>
      </c>
      <c r="B350" s="156"/>
      <c r="C350" s="157"/>
      <c r="D350" s="40" t="s">
        <v>109</v>
      </c>
      <c r="E350" s="34">
        <v>837.21</v>
      </c>
      <c r="F350" s="34">
        <v>0</v>
      </c>
      <c r="G350" s="34">
        <v>505</v>
      </c>
      <c r="H350" s="208">
        <f t="shared" si="11"/>
        <v>0.60319394178282626</v>
      </c>
      <c r="I350" s="208">
        <v>0</v>
      </c>
    </row>
    <row r="351" spans="1:9" x14ac:dyDescent="0.25">
      <c r="A351" s="37">
        <v>3211</v>
      </c>
      <c r="B351" s="156"/>
      <c r="C351" s="157"/>
      <c r="D351" s="39" t="s">
        <v>110</v>
      </c>
      <c r="E351" s="34">
        <v>837.21</v>
      </c>
      <c r="F351" s="34">
        <v>0</v>
      </c>
      <c r="G351" s="34">
        <v>505</v>
      </c>
      <c r="H351" s="208">
        <f t="shared" si="11"/>
        <v>0.60319394178282626</v>
      </c>
      <c r="I351" s="208">
        <v>0</v>
      </c>
    </row>
    <row r="352" spans="1:9" x14ac:dyDescent="0.25">
      <c r="A352" s="37">
        <v>3213</v>
      </c>
      <c r="B352" s="156"/>
      <c r="C352" s="157"/>
      <c r="D352" s="39" t="s">
        <v>68</v>
      </c>
      <c r="E352" s="34">
        <v>0</v>
      </c>
      <c r="F352" s="34">
        <v>0</v>
      </c>
      <c r="G352" s="34">
        <v>0</v>
      </c>
      <c r="H352" s="208">
        <v>0</v>
      </c>
      <c r="I352" s="208">
        <v>0</v>
      </c>
    </row>
    <row r="353" spans="1:9" x14ac:dyDescent="0.25">
      <c r="A353" s="38">
        <v>322</v>
      </c>
      <c r="B353" s="156"/>
      <c r="C353" s="157"/>
      <c r="D353" s="40" t="s">
        <v>58</v>
      </c>
      <c r="E353" s="46">
        <v>0</v>
      </c>
      <c r="F353" s="34">
        <v>0</v>
      </c>
      <c r="G353" s="34">
        <v>0</v>
      </c>
      <c r="H353" s="208">
        <v>0</v>
      </c>
      <c r="I353" s="208">
        <v>0</v>
      </c>
    </row>
    <row r="354" spans="1:9" ht="26.25" x14ac:dyDescent="0.25">
      <c r="A354" s="37">
        <v>3221</v>
      </c>
      <c r="B354" s="156"/>
      <c r="C354" s="157"/>
      <c r="D354" s="39" t="s">
        <v>70</v>
      </c>
      <c r="E354" s="34">
        <v>0</v>
      </c>
      <c r="F354" s="34">
        <v>0</v>
      </c>
      <c r="G354" s="34">
        <v>0</v>
      </c>
      <c r="H354" s="208">
        <v>0</v>
      </c>
      <c r="I354" s="208">
        <v>0</v>
      </c>
    </row>
    <row r="355" spans="1:9" x14ac:dyDescent="0.25">
      <c r="A355" s="37">
        <v>323</v>
      </c>
      <c r="B355" s="156"/>
      <c r="C355" s="157"/>
      <c r="D355" s="40" t="s">
        <v>61</v>
      </c>
      <c r="E355" s="34">
        <v>0</v>
      </c>
      <c r="F355" s="34">
        <v>0</v>
      </c>
      <c r="G355" s="34">
        <v>0</v>
      </c>
      <c r="H355" s="208">
        <v>0</v>
      </c>
      <c r="I355" s="208">
        <v>0</v>
      </c>
    </row>
    <row r="356" spans="1:9" ht="26.25" x14ac:dyDescent="0.25">
      <c r="A356" s="37">
        <v>3231</v>
      </c>
      <c r="B356" s="156"/>
      <c r="C356" s="157"/>
      <c r="D356" s="41" t="s">
        <v>288</v>
      </c>
      <c r="E356" s="34">
        <v>0</v>
      </c>
      <c r="F356" s="34">
        <v>0</v>
      </c>
      <c r="G356" s="34">
        <v>0</v>
      </c>
      <c r="H356" s="208">
        <v>0</v>
      </c>
      <c r="I356" s="208">
        <v>0</v>
      </c>
    </row>
    <row r="357" spans="1:9" x14ac:dyDescent="0.25">
      <c r="A357" s="37">
        <v>3237</v>
      </c>
      <c r="B357" s="156"/>
      <c r="C357" s="157"/>
      <c r="D357" s="41" t="s">
        <v>76</v>
      </c>
      <c r="E357" s="34">
        <v>0</v>
      </c>
      <c r="F357" s="34">
        <v>0</v>
      </c>
      <c r="G357" s="34">
        <v>0</v>
      </c>
      <c r="H357" s="208">
        <v>0</v>
      </c>
      <c r="I357" s="208">
        <v>0</v>
      </c>
    </row>
    <row r="358" spans="1:9" ht="26.25" x14ac:dyDescent="0.25">
      <c r="A358" s="37">
        <v>329</v>
      </c>
      <c r="B358" s="156"/>
      <c r="C358" s="157"/>
      <c r="D358" s="40" t="s">
        <v>77</v>
      </c>
      <c r="E358" s="34">
        <v>0</v>
      </c>
      <c r="F358" s="34">
        <v>0</v>
      </c>
      <c r="G358" s="34">
        <v>0</v>
      </c>
      <c r="H358" s="208">
        <v>0</v>
      </c>
      <c r="I358" s="208">
        <v>0</v>
      </c>
    </row>
    <row r="359" spans="1:9" x14ac:dyDescent="0.25">
      <c r="A359" s="37">
        <v>3293</v>
      </c>
      <c r="B359" s="156"/>
      <c r="C359" s="157"/>
      <c r="D359" s="41" t="s">
        <v>79</v>
      </c>
      <c r="E359" s="34">
        <v>0</v>
      </c>
      <c r="F359" s="34">
        <v>0</v>
      </c>
      <c r="G359" s="34">
        <v>0</v>
      </c>
      <c r="H359" s="208">
        <v>0</v>
      </c>
      <c r="I359" s="208">
        <v>0</v>
      </c>
    </row>
    <row r="360" spans="1:9" ht="26.25" x14ac:dyDescent="0.25">
      <c r="A360" s="37">
        <v>3299</v>
      </c>
      <c r="B360" s="156"/>
      <c r="C360" s="157"/>
      <c r="D360" s="41" t="s">
        <v>77</v>
      </c>
      <c r="E360" s="34">
        <v>0</v>
      </c>
      <c r="F360" s="34">
        <v>0</v>
      </c>
      <c r="G360" s="34">
        <v>0</v>
      </c>
      <c r="H360" s="208">
        <v>0</v>
      </c>
      <c r="I360" s="208">
        <v>0</v>
      </c>
    </row>
    <row r="361" spans="1:9" ht="25.5" x14ac:dyDescent="0.25">
      <c r="A361" s="38">
        <v>4</v>
      </c>
      <c r="B361" s="156"/>
      <c r="C361" s="157"/>
      <c r="D361" s="154" t="s">
        <v>16</v>
      </c>
      <c r="E361" s="46">
        <v>0</v>
      </c>
      <c r="F361" s="46">
        <v>0</v>
      </c>
      <c r="G361" s="46">
        <v>0</v>
      </c>
      <c r="H361" s="208">
        <v>0</v>
      </c>
      <c r="I361" s="208">
        <v>0</v>
      </c>
    </row>
    <row r="362" spans="1:9" ht="38.25" x14ac:dyDescent="0.25">
      <c r="A362" s="38">
        <v>42</v>
      </c>
      <c r="B362" s="156"/>
      <c r="C362" s="157"/>
      <c r="D362" s="154" t="s">
        <v>35</v>
      </c>
      <c r="E362" s="34">
        <v>0</v>
      </c>
      <c r="F362" s="46">
        <v>0</v>
      </c>
      <c r="G362" s="46">
        <v>0</v>
      </c>
      <c r="H362" s="208">
        <v>0</v>
      </c>
      <c r="I362" s="208">
        <v>0</v>
      </c>
    </row>
    <row r="363" spans="1:9" x14ac:dyDescent="0.25">
      <c r="A363" s="38">
        <v>422</v>
      </c>
      <c r="B363" s="156"/>
      <c r="C363" s="157"/>
      <c r="D363" s="39" t="s">
        <v>91</v>
      </c>
      <c r="E363" s="34">
        <v>0</v>
      </c>
      <c r="F363" s="34">
        <v>0</v>
      </c>
      <c r="G363" s="34">
        <v>0</v>
      </c>
      <c r="H363" s="208">
        <v>0</v>
      </c>
      <c r="I363" s="208">
        <v>0</v>
      </c>
    </row>
    <row r="364" spans="1:9" x14ac:dyDescent="0.25">
      <c r="A364" s="37">
        <v>4221</v>
      </c>
      <c r="B364" s="156"/>
      <c r="C364" s="157"/>
      <c r="D364" s="39" t="s">
        <v>94</v>
      </c>
      <c r="E364" s="46">
        <v>0</v>
      </c>
      <c r="F364" s="34">
        <v>0</v>
      </c>
      <c r="G364" s="34">
        <v>0</v>
      </c>
      <c r="H364" s="208">
        <v>0</v>
      </c>
      <c r="I364" s="208">
        <v>0</v>
      </c>
    </row>
    <row r="365" spans="1:9" x14ac:dyDescent="0.25">
      <c r="A365" s="37"/>
      <c r="B365" s="156"/>
      <c r="C365" s="157"/>
      <c r="D365" s="41"/>
      <c r="E365" s="46"/>
      <c r="F365" s="34"/>
      <c r="G365" s="34"/>
      <c r="H365" s="208"/>
      <c r="I365" s="208"/>
    </row>
    <row r="366" spans="1:9" x14ac:dyDescent="0.25">
      <c r="A366" s="37"/>
      <c r="B366" s="156"/>
      <c r="C366" s="157"/>
      <c r="D366" s="41"/>
      <c r="E366" s="34"/>
      <c r="F366" s="34"/>
      <c r="G366" s="34"/>
      <c r="H366" s="208"/>
      <c r="I366" s="208"/>
    </row>
    <row r="367" spans="1:9" x14ac:dyDescent="0.25">
      <c r="A367" s="269" t="s">
        <v>142</v>
      </c>
      <c r="B367" s="270"/>
      <c r="C367" s="271"/>
      <c r="D367" s="178" t="s">
        <v>144</v>
      </c>
      <c r="E367" s="91">
        <v>99021.63</v>
      </c>
      <c r="F367" s="91">
        <v>175000</v>
      </c>
      <c r="G367" s="91">
        <v>69744.86</v>
      </c>
      <c r="H367" s="208">
        <f t="shared" si="11"/>
        <v>0.70433964781230118</v>
      </c>
      <c r="I367" s="208">
        <f t="shared" si="10"/>
        <v>0.39854205714285712</v>
      </c>
    </row>
    <row r="368" spans="1:9" x14ac:dyDescent="0.25">
      <c r="A368" s="283" t="s">
        <v>143</v>
      </c>
      <c r="B368" s="284"/>
      <c r="C368" s="285"/>
      <c r="D368" s="154" t="s">
        <v>144</v>
      </c>
      <c r="E368" s="34"/>
      <c r="F368" s="34"/>
      <c r="G368" s="34"/>
      <c r="H368" s="208"/>
      <c r="I368" s="208"/>
    </row>
    <row r="369" spans="1:9" x14ac:dyDescent="0.25">
      <c r="A369" s="289" t="s">
        <v>145</v>
      </c>
      <c r="B369" s="290"/>
      <c r="C369" s="291"/>
      <c r="D369" s="152" t="s">
        <v>146</v>
      </c>
      <c r="E369" s="34"/>
      <c r="F369" s="34"/>
      <c r="G369" s="34"/>
      <c r="H369" s="208"/>
      <c r="I369" s="208"/>
    </row>
    <row r="370" spans="1:9" x14ac:dyDescent="0.25">
      <c r="A370" s="38">
        <v>3</v>
      </c>
      <c r="B370" s="156"/>
      <c r="C370" s="157"/>
      <c r="D370" s="40" t="s">
        <v>12</v>
      </c>
      <c r="E370" s="46">
        <v>99021.63</v>
      </c>
      <c r="F370" s="46">
        <v>175000</v>
      </c>
      <c r="G370" s="46">
        <v>69744.86</v>
      </c>
      <c r="H370" s="208">
        <f t="shared" si="11"/>
        <v>0.70433964781230118</v>
      </c>
      <c r="I370" s="208">
        <f t="shared" si="10"/>
        <v>0.39854205714285712</v>
      </c>
    </row>
    <row r="371" spans="1:9" ht="26.25" x14ac:dyDescent="0.25">
      <c r="A371" s="38">
        <v>37</v>
      </c>
      <c r="B371" s="156"/>
      <c r="C371" s="157"/>
      <c r="D371" s="40" t="s">
        <v>86</v>
      </c>
      <c r="E371" s="46">
        <v>99021.63</v>
      </c>
      <c r="F371" s="46">
        <v>175000</v>
      </c>
      <c r="G371" s="46">
        <v>69744.86</v>
      </c>
      <c r="H371" s="208">
        <f t="shared" si="11"/>
        <v>0.70433964781230118</v>
      </c>
      <c r="I371" s="208">
        <f t="shared" si="10"/>
        <v>0.39854205714285712</v>
      </c>
    </row>
    <row r="372" spans="1:9" ht="26.25" x14ac:dyDescent="0.25">
      <c r="A372" s="38">
        <v>372</v>
      </c>
      <c r="B372" s="156"/>
      <c r="C372" s="157"/>
      <c r="D372" s="39" t="s">
        <v>147</v>
      </c>
      <c r="E372" s="34">
        <v>99021.63</v>
      </c>
      <c r="F372" s="34">
        <v>175000</v>
      </c>
      <c r="G372" s="34">
        <v>69744.86</v>
      </c>
      <c r="H372" s="208">
        <f t="shared" si="11"/>
        <v>0.70433964781230118</v>
      </c>
      <c r="I372" s="208">
        <f t="shared" si="10"/>
        <v>0.39854205714285712</v>
      </c>
    </row>
    <row r="373" spans="1:9" x14ac:dyDescent="0.25">
      <c r="A373" s="37">
        <v>3722</v>
      </c>
      <c r="B373" s="156"/>
      <c r="C373" s="157"/>
      <c r="D373" s="39" t="s">
        <v>86</v>
      </c>
      <c r="E373" s="34">
        <v>99021.63</v>
      </c>
      <c r="F373" s="34">
        <v>175000</v>
      </c>
      <c r="G373" s="34">
        <v>69744.86</v>
      </c>
      <c r="H373" s="208">
        <f t="shared" si="11"/>
        <v>0.70433964781230118</v>
      </c>
      <c r="I373" s="208">
        <f t="shared" si="10"/>
        <v>0.39854205714285712</v>
      </c>
    </row>
    <row r="374" spans="1:9" x14ac:dyDescent="0.25">
      <c r="A374" s="37"/>
      <c r="B374" s="156"/>
      <c r="C374" s="157"/>
      <c r="D374" s="39"/>
      <c r="E374" s="34"/>
      <c r="F374" s="34"/>
      <c r="G374" s="34"/>
      <c r="H374" s="208"/>
      <c r="I374" s="208"/>
    </row>
    <row r="375" spans="1:9" x14ac:dyDescent="0.25">
      <c r="A375" s="283" t="s">
        <v>148</v>
      </c>
      <c r="B375" s="284"/>
      <c r="C375" s="285"/>
      <c r="D375" s="154" t="s">
        <v>128</v>
      </c>
      <c r="E375" s="34"/>
      <c r="F375" s="34"/>
      <c r="G375" s="34"/>
      <c r="H375" s="208"/>
      <c r="I375" s="208"/>
    </row>
    <row r="376" spans="1:9" x14ac:dyDescent="0.25">
      <c r="A376" s="269" t="s">
        <v>152</v>
      </c>
      <c r="B376" s="270"/>
      <c r="C376" s="271"/>
      <c r="D376" s="178" t="s">
        <v>153</v>
      </c>
      <c r="E376" s="91">
        <v>0</v>
      </c>
      <c r="F376" s="91">
        <v>2500</v>
      </c>
      <c r="G376" s="91">
        <v>0</v>
      </c>
      <c r="H376" s="208">
        <v>0</v>
      </c>
      <c r="I376" s="208">
        <f t="shared" si="10"/>
        <v>0</v>
      </c>
    </row>
    <row r="377" spans="1:9" x14ac:dyDescent="0.25">
      <c r="A377" s="289" t="s">
        <v>154</v>
      </c>
      <c r="B377" s="290"/>
      <c r="C377" s="291"/>
      <c r="D377" s="152" t="s">
        <v>38</v>
      </c>
      <c r="E377" s="34"/>
      <c r="F377" s="34"/>
      <c r="G377" s="34"/>
      <c r="H377" s="208"/>
      <c r="I377" s="208"/>
    </row>
    <row r="378" spans="1:9" x14ac:dyDescent="0.25">
      <c r="A378" s="44">
        <v>3</v>
      </c>
      <c r="B378" s="45"/>
      <c r="C378" s="152"/>
      <c r="D378" s="40" t="s">
        <v>12</v>
      </c>
      <c r="E378" s="46">
        <v>0</v>
      </c>
      <c r="F378" s="46">
        <v>2500</v>
      </c>
      <c r="G378" s="46">
        <v>0</v>
      </c>
      <c r="H378" s="208">
        <v>0</v>
      </c>
      <c r="I378" s="208">
        <f t="shared" si="10"/>
        <v>0</v>
      </c>
    </row>
    <row r="379" spans="1:9" x14ac:dyDescent="0.25">
      <c r="A379" s="166">
        <v>32</v>
      </c>
      <c r="B379" s="45"/>
      <c r="C379" s="152"/>
      <c r="D379" s="40" t="s">
        <v>26</v>
      </c>
      <c r="E379" s="46">
        <v>0</v>
      </c>
      <c r="F379" s="46">
        <v>2500</v>
      </c>
      <c r="G379" s="46">
        <v>0</v>
      </c>
      <c r="H379" s="208">
        <v>0</v>
      </c>
      <c r="I379" s="208">
        <f t="shared" si="10"/>
        <v>0</v>
      </c>
    </row>
    <row r="380" spans="1:9" x14ac:dyDescent="0.25">
      <c r="A380" s="168">
        <v>322</v>
      </c>
      <c r="B380" s="151"/>
      <c r="C380" s="152"/>
      <c r="D380" s="40" t="s">
        <v>58</v>
      </c>
      <c r="E380" s="34">
        <v>0</v>
      </c>
      <c r="F380" s="34">
        <v>2500</v>
      </c>
      <c r="G380" s="34">
        <v>0</v>
      </c>
      <c r="H380" s="208">
        <v>0</v>
      </c>
      <c r="I380" s="208">
        <f t="shared" si="10"/>
        <v>0</v>
      </c>
    </row>
    <row r="381" spans="1:9" x14ac:dyDescent="0.25">
      <c r="A381" s="168">
        <v>3222</v>
      </c>
      <c r="B381" s="151"/>
      <c r="C381" s="152"/>
      <c r="D381" s="39" t="s">
        <v>59</v>
      </c>
      <c r="E381" s="34">
        <v>0</v>
      </c>
      <c r="F381" s="34">
        <v>2500</v>
      </c>
      <c r="G381" s="34">
        <v>0</v>
      </c>
      <c r="H381" s="208">
        <v>0</v>
      </c>
      <c r="I381" s="208">
        <f t="shared" si="10"/>
        <v>0</v>
      </c>
    </row>
    <row r="382" spans="1:9" x14ac:dyDescent="0.25">
      <c r="A382" s="216"/>
      <c r="B382" s="210"/>
      <c r="C382" s="211"/>
      <c r="D382" s="41"/>
      <c r="E382" s="34"/>
      <c r="F382" s="34"/>
      <c r="G382" s="34"/>
      <c r="H382" s="208"/>
      <c r="I382" s="208"/>
    </row>
    <row r="383" spans="1:9" ht="26.25" x14ac:dyDescent="0.25">
      <c r="A383" s="310" t="s">
        <v>192</v>
      </c>
      <c r="B383" s="311"/>
      <c r="C383" s="312"/>
      <c r="D383" s="90" t="s">
        <v>207</v>
      </c>
      <c r="E383" s="91">
        <v>7269.68</v>
      </c>
      <c r="F383" s="91">
        <v>0</v>
      </c>
      <c r="G383" s="91">
        <v>0</v>
      </c>
      <c r="H383" s="227">
        <f t="shared" si="11"/>
        <v>0</v>
      </c>
      <c r="I383" s="227">
        <v>0</v>
      </c>
    </row>
    <row r="384" spans="1:9" x14ac:dyDescent="0.25">
      <c r="A384" s="289" t="s">
        <v>154</v>
      </c>
      <c r="B384" s="290"/>
      <c r="C384" s="291"/>
      <c r="D384" s="41" t="s">
        <v>38</v>
      </c>
      <c r="E384" s="34"/>
      <c r="F384" s="34"/>
      <c r="G384" s="34"/>
      <c r="H384" s="208"/>
      <c r="I384" s="208"/>
    </row>
    <row r="385" spans="1:9" x14ac:dyDescent="0.25">
      <c r="A385" s="215">
        <v>3</v>
      </c>
      <c r="B385" s="210"/>
      <c r="C385" s="211"/>
      <c r="D385" s="92" t="s">
        <v>12</v>
      </c>
      <c r="E385" s="46">
        <v>7269.68</v>
      </c>
      <c r="F385" s="34">
        <v>0</v>
      </c>
      <c r="G385" s="34">
        <v>0</v>
      </c>
      <c r="H385" s="208">
        <f t="shared" si="11"/>
        <v>0</v>
      </c>
      <c r="I385" s="208">
        <v>0</v>
      </c>
    </row>
    <row r="386" spans="1:9" x14ac:dyDescent="0.25">
      <c r="A386" s="215">
        <v>31</v>
      </c>
      <c r="B386" s="210"/>
      <c r="C386" s="211"/>
      <c r="D386" s="40" t="s">
        <v>15</v>
      </c>
      <c r="E386" s="46">
        <v>7191.32</v>
      </c>
      <c r="F386" s="34">
        <v>0</v>
      </c>
      <c r="G386" s="34">
        <v>0</v>
      </c>
      <c r="H386" s="208">
        <f t="shared" si="11"/>
        <v>0</v>
      </c>
      <c r="I386" s="208">
        <v>0</v>
      </c>
    </row>
    <row r="387" spans="1:9" x14ac:dyDescent="0.25">
      <c r="A387" s="215">
        <v>311</v>
      </c>
      <c r="B387" s="210"/>
      <c r="C387" s="211"/>
      <c r="D387" s="40" t="s">
        <v>103</v>
      </c>
      <c r="E387" s="46">
        <v>5657.78</v>
      </c>
      <c r="F387" s="34">
        <v>0</v>
      </c>
      <c r="G387" s="34">
        <v>0</v>
      </c>
      <c r="H387" s="208">
        <f t="shared" si="11"/>
        <v>0</v>
      </c>
      <c r="I387" s="208">
        <v>0</v>
      </c>
    </row>
    <row r="388" spans="1:9" x14ac:dyDescent="0.25">
      <c r="A388" s="216">
        <v>3111</v>
      </c>
      <c r="B388" s="210"/>
      <c r="C388" s="211"/>
      <c r="D388" s="39" t="s">
        <v>104</v>
      </c>
      <c r="E388" s="34">
        <v>5657.78</v>
      </c>
      <c r="F388" s="34">
        <v>0</v>
      </c>
      <c r="G388" s="34">
        <v>0</v>
      </c>
      <c r="H388" s="208">
        <f t="shared" si="11"/>
        <v>0</v>
      </c>
      <c r="I388" s="208">
        <v>0</v>
      </c>
    </row>
    <row r="389" spans="1:9" x14ac:dyDescent="0.25">
      <c r="A389" s="215">
        <v>312</v>
      </c>
      <c r="B389" s="210"/>
      <c r="C389" s="211"/>
      <c r="D389" s="40" t="s">
        <v>106</v>
      </c>
      <c r="E389" s="46">
        <v>600</v>
      </c>
      <c r="F389" s="34">
        <v>0</v>
      </c>
      <c r="G389" s="34">
        <v>0</v>
      </c>
      <c r="H389" s="208">
        <f t="shared" si="11"/>
        <v>0</v>
      </c>
      <c r="I389" s="208">
        <v>0</v>
      </c>
    </row>
    <row r="390" spans="1:9" x14ac:dyDescent="0.25">
      <c r="A390" s="216">
        <v>3121</v>
      </c>
      <c r="B390" s="210"/>
      <c r="C390" s="211"/>
      <c r="D390" s="39" t="s">
        <v>106</v>
      </c>
      <c r="E390" s="34">
        <v>600</v>
      </c>
      <c r="F390" s="34">
        <v>0</v>
      </c>
      <c r="G390" s="34">
        <v>0</v>
      </c>
      <c r="H390" s="208">
        <f t="shared" si="11"/>
        <v>0</v>
      </c>
      <c r="I390" s="208">
        <v>0</v>
      </c>
    </row>
    <row r="391" spans="1:9" x14ac:dyDescent="0.25">
      <c r="A391" s="215">
        <v>313</v>
      </c>
      <c r="B391" s="210"/>
      <c r="C391" s="211"/>
      <c r="D391" s="40" t="s">
        <v>107</v>
      </c>
      <c r="E391" s="46">
        <v>933.54</v>
      </c>
      <c r="F391" s="34">
        <v>0</v>
      </c>
      <c r="G391" s="34">
        <v>0</v>
      </c>
      <c r="H391" s="208">
        <f t="shared" si="11"/>
        <v>0</v>
      </c>
      <c r="I391" s="208">
        <v>0</v>
      </c>
    </row>
    <row r="392" spans="1:9" ht="26.25" x14ac:dyDescent="0.25">
      <c r="A392" s="216">
        <v>3132</v>
      </c>
      <c r="B392" s="210"/>
      <c r="C392" s="211"/>
      <c r="D392" s="39" t="s">
        <v>108</v>
      </c>
      <c r="E392" s="34">
        <v>933.54</v>
      </c>
      <c r="F392" s="34">
        <v>0</v>
      </c>
      <c r="G392" s="34">
        <v>0</v>
      </c>
      <c r="H392" s="208">
        <f t="shared" si="11"/>
        <v>0</v>
      </c>
      <c r="I392" s="208">
        <v>0</v>
      </c>
    </row>
    <row r="393" spans="1:9" x14ac:dyDescent="0.25">
      <c r="A393" s="215">
        <v>32</v>
      </c>
      <c r="B393" s="210"/>
      <c r="C393" s="211"/>
      <c r="D393" s="40" t="s">
        <v>26</v>
      </c>
      <c r="E393" s="46">
        <v>78.36</v>
      </c>
      <c r="F393" s="34">
        <v>0</v>
      </c>
      <c r="G393" s="34">
        <v>0</v>
      </c>
      <c r="H393" s="208">
        <f t="shared" si="11"/>
        <v>0</v>
      </c>
      <c r="I393" s="208">
        <v>0</v>
      </c>
    </row>
    <row r="394" spans="1:9" x14ac:dyDescent="0.25">
      <c r="A394" s="215">
        <v>321</v>
      </c>
      <c r="B394" s="210"/>
      <c r="C394" s="211"/>
      <c r="D394" s="40" t="s">
        <v>109</v>
      </c>
      <c r="E394" s="46">
        <v>78.36</v>
      </c>
      <c r="F394" s="34">
        <v>0</v>
      </c>
      <c r="G394" s="34">
        <v>0</v>
      </c>
      <c r="H394" s="208">
        <f t="shared" si="11"/>
        <v>0</v>
      </c>
      <c r="I394" s="208">
        <v>0</v>
      </c>
    </row>
    <row r="395" spans="1:9" x14ac:dyDescent="0.25">
      <c r="A395" s="216">
        <v>3211</v>
      </c>
      <c r="B395" s="210"/>
      <c r="C395" s="211"/>
      <c r="D395" s="39" t="s">
        <v>110</v>
      </c>
      <c r="E395" s="34">
        <v>0</v>
      </c>
      <c r="F395" s="34">
        <v>0</v>
      </c>
      <c r="G395" s="34">
        <v>0</v>
      </c>
      <c r="H395" s="208">
        <v>0</v>
      </c>
      <c r="I395" s="208">
        <v>0</v>
      </c>
    </row>
    <row r="396" spans="1:9" ht="26.25" x14ac:dyDescent="0.25">
      <c r="A396" s="216">
        <v>3212</v>
      </c>
      <c r="B396" s="210"/>
      <c r="C396" s="211"/>
      <c r="D396" s="39" t="s">
        <v>67</v>
      </c>
      <c r="E396" s="34">
        <v>78.36</v>
      </c>
      <c r="F396" s="34">
        <v>0</v>
      </c>
      <c r="G396" s="34">
        <v>0</v>
      </c>
      <c r="H396" s="208">
        <f t="shared" si="11"/>
        <v>0</v>
      </c>
      <c r="I396" s="208">
        <v>0</v>
      </c>
    </row>
    <row r="397" spans="1:9" x14ac:dyDescent="0.25">
      <c r="A397" s="168"/>
      <c r="B397" s="151"/>
      <c r="C397" s="152"/>
      <c r="D397" s="41"/>
      <c r="E397" s="34"/>
      <c r="F397" s="34"/>
      <c r="G397" s="34"/>
      <c r="H397" s="208"/>
      <c r="I397" s="208"/>
    </row>
    <row r="398" spans="1:9" x14ac:dyDescent="0.25">
      <c r="A398" s="216"/>
      <c r="B398" s="210"/>
      <c r="C398" s="211"/>
      <c r="D398" s="41"/>
      <c r="E398" s="34"/>
      <c r="F398" s="34"/>
      <c r="G398" s="34"/>
      <c r="H398" s="208"/>
      <c r="I398" s="208"/>
    </row>
    <row r="399" spans="1:9" x14ac:dyDescent="0.25">
      <c r="A399" s="304" t="s">
        <v>311</v>
      </c>
      <c r="B399" s="305"/>
      <c r="C399" s="306"/>
      <c r="D399" s="90" t="s">
        <v>312</v>
      </c>
      <c r="E399" s="91">
        <v>0</v>
      </c>
      <c r="F399" s="91">
        <v>19547</v>
      </c>
      <c r="G399" s="91">
        <v>8429.3700000000008</v>
      </c>
      <c r="H399" s="208">
        <v>0</v>
      </c>
      <c r="I399" s="208">
        <f t="shared" si="10"/>
        <v>0.43123599529339546</v>
      </c>
    </row>
    <row r="400" spans="1:9" x14ac:dyDescent="0.25">
      <c r="A400" s="289" t="s">
        <v>154</v>
      </c>
      <c r="B400" s="290"/>
      <c r="C400" s="291"/>
      <c r="D400" s="41" t="s">
        <v>38</v>
      </c>
      <c r="E400" s="34"/>
      <c r="F400" s="34"/>
      <c r="G400" s="34"/>
      <c r="H400" s="208"/>
      <c r="I400" s="208"/>
    </row>
    <row r="401" spans="1:9" x14ac:dyDescent="0.25">
      <c r="A401" s="166">
        <v>3</v>
      </c>
      <c r="B401" s="151"/>
      <c r="C401" s="152"/>
      <c r="D401" s="92" t="s">
        <v>12</v>
      </c>
      <c r="E401" s="46">
        <v>0</v>
      </c>
      <c r="F401" s="46">
        <v>14042.5</v>
      </c>
      <c r="G401" s="46">
        <v>6078</v>
      </c>
      <c r="H401" s="208">
        <v>0</v>
      </c>
      <c r="I401" s="208">
        <f t="shared" si="10"/>
        <v>0.43282891223072817</v>
      </c>
    </row>
    <row r="402" spans="1:9" x14ac:dyDescent="0.25">
      <c r="A402" s="166">
        <v>31</v>
      </c>
      <c r="B402" s="151"/>
      <c r="C402" s="152"/>
      <c r="D402" s="40" t="s">
        <v>15</v>
      </c>
      <c r="E402" s="46">
        <v>0</v>
      </c>
      <c r="F402" s="46">
        <v>13697.5</v>
      </c>
      <c r="G402" s="46">
        <v>6039.36</v>
      </c>
      <c r="H402" s="208">
        <v>0</v>
      </c>
      <c r="I402" s="208">
        <f t="shared" si="10"/>
        <v>0.44090965504654134</v>
      </c>
    </row>
    <row r="403" spans="1:9" x14ac:dyDescent="0.25">
      <c r="A403" s="166">
        <v>311</v>
      </c>
      <c r="B403" s="151"/>
      <c r="C403" s="152"/>
      <c r="D403" s="40" t="s">
        <v>103</v>
      </c>
      <c r="E403" s="46">
        <v>0</v>
      </c>
      <c r="F403" s="46">
        <v>11500</v>
      </c>
      <c r="G403" s="46">
        <v>5184</v>
      </c>
      <c r="H403" s="208">
        <v>0</v>
      </c>
      <c r="I403" s="208">
        <f t="shared" si="10"/>
        <v>0.45078260869565218</v>
      </c>
    </row>
    <row r="404" spans="1:9" x14ac:dyDescent="0.25">
      <c r="A404" s="168">
        <v>3111</v>
      </c>
      <c r="B404" s="151"/>
      <c r="C404" s="152"/>
      <c r="D404" s="39" t="s">
        <v>104</v>
      </c>
      <c r="E404" s="34">
        <v>0</v>
      </c>
      <c r="F404" s="34">
        <v>11500</v>
      </c>
      <c r="G404" s="34">
        <v>5184</v>
      </c>
      <c r="H404" s="208">
        <v>0</v>
      </c>
      <c r="I404" s="208">
        <f t="shared" ref="I404:I470" si="12">AVERAGE(G404/F404)</f>
        <v>0.45078260869565218</v>
      </c>
    </row>
    <row r="405" spans="1:9" x14ac:dyDescent="0.25">
      <c r="A405" s="166">
        <v>312</v>
      </c>
      <c r="B405" s="151"/>
      <c r="C405" s="152"/>
      <c r="D405" s="40" t="s">
        <v>106</v>
      </c>
      <c r="E405" s="46">
        <v>0</v>
      </c>
      <c r="F405" s="46">
        <v>300</v>
      </c>
      <c r="G405" s="46">
        <v>0</v>
      </c>
      <c r="H405" s="208">
        <v>0</v>
      </c>
      <c r="I405" s="208">
        <f t="shared" si="12"/>
        <v>0</v>
      </c>
    </row>
    <row r="406" spans="1:9" x14ac:dyDescent="0.25">
      <c r="A406" s="168">
        <v>3121</v>
      </c>
      <c r="B406" s="151"/>
      <c r="C406" s="152"/>
      <c r="D406" s="39" t="s">
        <v>106</v>
      </c>
      <c r="E406" s="34">
        <v>0</v>
      </c>
      <c r="F406" s="34">
        <v>300</v>
      </c>
      <c r="G406" s="34">
        <v>0</v>
      </c>
      <c r="H406" s="208">
        <v>0</v>
      </c>
      <c r="I406" s="208">
        <f t="shared" si="12"/>
        <v>0</v>
      </c>
    </row>
    <row r="407" spans="1:9" x14ac:dyDescent="0.25">
      <c r="A407" s="166">
        <v>313</v>
      </c>
      <c r="B407" s="151"/>
      <c r="C407" s="152"/>
      <c r="D407" s="40" t="s">
        <v>107</v>
      </c>
      <c r="E407" s="46">
        <v>0</v>
      </c>
      <c r="F407" s="46">
        <v>1897.5</v>
      </c>
      <c r="G407" s="46">
        <v>855.36</v>
      </c>
      <c r="H407" s="208">
        <v>0</v>
      </c>
      <c r="I407" s="208">
        <f t="shared" si="12"/>
        <v>0.45078260869565218</v>
      </c>
    </row>
    <row r="408" spans="1:9" ht="26.25" x14ac:dyDescent="0.25">
      <c r="A408" s="168">
        <v>3132</v>
      </c>
      <c r="B408" s="151"/>
      <c r="C408" s="152"/>
      <c r="D408" s="39" t="s">
        <v>108</v>
      </c>
      <c r="E408" s="34">
        <v>0</v>
      </c>
      <c r="F408" s="34">
        <v>1897.5</v>
      </c>
      <c r="G408" s="34">
        <v>855.36</v>
      </c>
      <c r="H408" s="208">
        <v>0</v>
      </c>
      <c r="I408" s="208">
        <f t="shared" si="12"/>
        <v>0.45078260869565218</v>
      </c>
    </row>
    <row r="409" spans="1:9" x14ac:dyDescent="0.25">
      <c r="A409" s="166">
        <v>32</v>
      </c>
      <c r="B409" s="151"/>
      <c r="C409" s="152"/>
      <c r="D409" s="40" t="s">
        <v>26</v>
      </c>
      <c r="E409" s="46">
        <v>0</v>
      </c>
      <c r="F409" s="46">
        <v>345</v>
      </c>
      <c r="G409" s="46">
        <v>38.64</v>
      </c>
      <c r="H409" s="208">
        <v>0</v>
      </c>
      <c r="I409" s="208">
        <f t="shared" si="12"/>
        <v>0.112</v>
      </c>
    </row>
    <row r="410" spans="1:9" x14ac:dyDescent="0.25">
      <c r="A410" s="166">
        <v>321</v>
      </c>
      <c r="B410" s="151"/>
      <c r="C410" s="152"/>
      <c r="D410" s="40" t="s">
        <v>109</v>
      </c>
      <c r="E410" s="46">
        <v>0</v>
      </c>
      <c r="F410" s="46">
        <v>145</v>
      </c>
      <c r="G410" s="46">
        <v>38.64</v>
      </c>
      <c r="H410" s="208">
        <v>0</v>
      </c>
      <c r="I410" s="208">
        <f t="shared" si="12"/>
        <v>0.26648275862068965</v>
      </c>
    </row>
    <row r="411" spans="1:9" x14ac:dyDescent="0.25">
      <c r="A411" s="168">
        <v>3211</v>
      </c>
      <c r="B411" s="151"/>
      <c r="C411" s="152"/>
      <c r="D411" s="39" t="s">
        <v>110</v>
      </c>
      <c r="E411" s="34">
        <v>0</v>
      </c>
      <c r="F411" s="34">
        <v>50</v>
      </c>
      <c r="G411" s="34">
        <v>0</v>
      </c>
      <c r="H411" s="208">
        <v>0</v>
      </c>
      <c r="I411" s="208">
        <f t="shared" si="12"/>
        <v>0</v>
      </c>
    </row>
    <row r="412" spans="1:9" ht="26.25" x14ac:dyDescent="0.25">
      <c r="A412" s="168">
        <v>3212</v>
      </c>
      <c r="B412" s="151"/>
      <c r="C412" s="152"/>
      <c r="D412" s="39" t="s">
        <v>67</v>
      </c>
      <c r="E412" s="34">
        <v>0</v>
      </c>
      <c r="F412" s="34">
        <v>95</v>
      </c>
      <c r="G412" s="34">
        <v>38.64</v>
      </c>
      <c r="H412" s="208">
        <v>0</v>
      </c>
      <c r="I412" s="208">
        <f t="shared" si="12"/>
        <v>0.40673684210526317</v>
      </c>
    </row>
    <row r="413" spans="1:9" x14ac:dyDescent="0.25">
      <c r="A413" s="166">
        <v>323</v>
      </c>
      <c r="B413" s="45"/>
      <c r="C413" s="119"/>
      <c r="D413" s="92" t="s">
        <v>61</v>
      </c>
      <c r="E413" s="46">
        <v>0</v>
      </c>
      <c r="F413" s="46">
        <v>200</v>
      </c>
      <c r="G413" s="46">
        <v>0</v>
      </c>
      <c r="H413" s="208">
        <v>0</v>
      </c>
      <c r="I413" s="208">
        <f t="shared" si="12"/>
        <v>0</v>
      </c>
    </row>
    <row r="414" spans="1:9" x14ac:dyDescent="0.25">
      <c r="A414" s="168">
        <v>3236</v>
      </c>
      <c r="B414" s="151"/>
      <c r="C414" s="152"/>
      <c r="D414" s="41" t="s">
        <v>313</v>
      </c>
      <c r="E414" s="34">
        <v>0</v>
      </c>
      <c r="F414" s="34">
        <v>200</v>
      </c>
      <c r="G414" s="34">
        <v>0</v>
      </c>
      <c r="H414" s="208">
        <v>0</v>
      </c>
      <c r="I414" s="208">
        <f t="shared" si="12"/>
        <v>0</v>
      </c>
    </row>
    <row r="415" spans="1:9" x14ac:dyDescent="0.25">
      <c r="A415" s="168"/>
      <c r="B415" s="151"/>
      <c r="C415" s="152"/>
      <c r="D415" s="41"/>
      <c r="E415" s="34"/>
      <c r="F415" s="34"/>
      <c r="G415" s="34"/>
      <c r="H415" s="208"/>
      <c r="I415" s="208"/>
    </row>
    <row r="416" spans="1:9" ht="25.5" customHeight="1" x14ac:dyDescent="0.25">
      <c r="A416" s="307" t="s">
        <v>206</v>
      </c>
      <c r="B416" s="308"/>
      <c r="C416" s="309"/>
      <c r="D416" s="184" t="s">
        <v>172</v>
      </c>
      <c r="E416" s="91"/>
      <c r="F416" s="91"/>
      <c r="G416" s="91"/>
      <c r="H416" s="208"/>
      <c r="I416" s="208"/>
    </row>
    <row r="417" spans="1:9" x14ac:dyDescent="0.25">
      <c r="A417" s="205">
        <v>3</v>
      </c>
      <c r="B417" s="206"/>
      <c r="C417" s="179"/>
      <c r="D417" s="90" t="s">
        <v>12</v>
      </c>
      <c r="E417" s="180">
        <v>106.46</v>
      </c>
      <c r="F417" s="180">
        <v>5504.5</v>
      </c>
      <c r="G417" s="180">
        <v>2351.37</v>
      </c>
      <c r="H417" s="208">
        <f t="shared" ref="H417:H456" si="13">AVERAGE(G417/E417)</f>
        <v>22.086887093744128</v>
      </c>
      <c r="I417" s="208">
        <f t="shared" si="12"/>
        <v>0.42717231356163138</v>
      </c>
    </row>
    <row r="418" spans="1:9" x14ac:dyDescent="0.25">
      <c r="A418" s="166">
        <v>31</v>
      </c>
      <c r="B418" s="151"/>
      <c r="C418" s="152"/>
      <c r="D418" s="40" t="s">
        <v>15</v>
      </c>
      <c r="E418" s="46">
        <v>106.46</v>
      </c>
      <c r="F418" s="46">
        <v>4994.5</v>
      </c>
      <c r="G418" s="46">
        <v>2311.7800000000002</v>
      </c>
      <c r="H418" s="208">
        <f t="shared" si="13"/>
        <v>21.71501033251926</v>
      </c>
      <c r="I418" s="208">
        <f t="shared" si="12"/>
        <v>0.46286515166683356</v>
      </c>
    </row>
    <row r="419" spans="1:9" x14ac:dyDescent="0.25">
      <c r="A419" s="166">
        <v>311</v>
      </c>
      <c r="B419" s="151"/>
      <c r="C419" s="152"/>
      <c r="D419" s="40" t="s">
        <v>103</v>
      </c>
      <c r="E419" s="46">
        <v>5.54</v>
      </c>
      <c r="F419" s="46">
        <v>3600</v>
      </c>
      <c r="G419" s="46">
        <v>1641</v>
      </c>
      <c r="H419" s="208">
        <f t="shared" si="13"/>
        <v>296.20938628158842</v>
      </c>
      <c r="I419" s="208">
        <f t="shared" si="12"/>
        <v>0.45583333333333331</v>
      </c>
    </row>
    <row r="420" spans="1:9" x14ac:dyDescent="0.25">
      <c r="A420" s="168">
        <v>3111</v>
      </c>
      <c r="B420" s="151"/>
      <c r="C420" s="152"/>
      <c r="D420" s="39" t="s">
        <v>104</v>
      </c>
      <c r="E420" s="34">
        <v>5.54</v>
      </c>
      <c r="F420" s="34">
        <v>3600</v>
      </c>
      <c r="G420" s="34">
        <v>1641</v>
      </c>
      <c r="H420" s="208">
        <f t="shared" si="13"/>
        <v>296.20938628158842</v>
      </c>
      <c r="I420" s="208">
        <f t="shared" si="12"/>
        <v>0.45583333333333331</v>
      </c>
    </row>
    <row r="421" spans="1:9" x14ac:dyDescent="0.25">
      <c r="A421" s="166">
        <v>312</v>
      </c>
      <c r="B421" s="151"/>
      <c r="C421" s="152"/>
      <c r="D421" s="40" t="s">
        <v>106</v>
      </c>
      <c r="E421" s="46">
        <v>100</v>
      </c>
      <c r="F421" s="46">
        <v>800</v>
      </c>
      <c r="G421" s="46">
        <v>400</v>
      </c>
      <c r="H421" s="208">
        <f t="shared" si="13"/>
        <v>4</v>
      </c>
      <c r="I421" s="208">
        <f t="shared" si="12"/>
        <v>0.5</v>
      </c>
    </row>
    <row r="422" spans="1:9" x14ac:dyDescent="0.25">
      <c r="A422" s="168">
        <v>3121</v>
      </c>
      <c r="B422" s="151"/>
      <c r="C422" s="152"/>
      <c r="D422" s="39" t="s">
        <v>106</v>
      </c>
      <c r="E422" s="34">
        <v>100</v>
      </c>
      <c r="F422" s="34">
        <v>800</v>
      </c>
      <c r="G422" s="34">
        <v>400</v>
      </c>
      <c r="H422" s="208">
        <f t="shared" si="13"/>
        <v>4</v>
      </c>
      <c r="I422" s="208">
        <f t="shared" si="12"/>
        <v>0.5</v>
      </c>
    </row>
    <row r="423" spans="1:9" x14ac:dyDescent="0.25">
      <c r="A423" s="166">
        <v>313</v>
      </c>
      <c r="B423" s="151"/>
      <c r="C423" s="152"/>
      <c r="D423" s="40" t="s">
        <v>107</v>
      </c>
      <c r="E423" s="46">
        <v>0.92</v>
      </c>
      <c r="F423" s="46">
        <v>594.5</v>
      </c>
      <c r="G423" s="46">
        <v>270.77999999999997</v>
      </c>
      <c r="H423" s="208">
        <f t="shared" si="13"/>
        <v>294.32608695652169</v>
      </c>
      <c r="I423" s="208">
        <f t="shared" si="12"/>
        <v>0.45547518923465091</v>
      </c>
    </row>
    <row r="424" spans="1:9" ht="26.25" x14ac:dyDescent="0.25">
      <c r="A424" s="168">
        <v>3132</v>
      </c>
      <c r="B424" s="151"/>
      <c r="C424" s="152"/>
      <c r="D424" s="39" t="s">
        <v>108</v>
      </c>
      <c r="E424" s="34">
        <v>0.92</v>
      </c>
      <c r="F424" s="34">
        <v>594.5</v>
      </c>
      <c r="G424" s="34">
        <v>270.77999999999997</v>
      </c>
      <c r="H424" s="208">
        <f t="shared" si="13"/>
        <v>294.32608695652169</v>
      </c>
      <c r="I424" s="208">
        <f t="shared" si="12"/>
        <v>0.45547518923465091</v>
      </c>
    </row>
    <row r="425" spans="1:9" x14ac:dyDescent="0.25">
      <c r="A425" s="166">
        <v>32</v>
      </c>
      <c r="B425" s="151"/>
      <c r="C425" s="152"/>
      <c r="D425" s="40" t="s">
        <v>26</v>
      </c>
      <c r="E425" s="46">
        <v>0</v>
      </c>
      <c r="F425" s="46">
        <v>510</v>
      </c>
      <c r="G425" s="46">
        <v>39.590000000000003</v>
      </c>
      <c r="H425" s="208">
        <v>0</v>
      </c>
      <c r="I425" s="208">
        <f t="shared" si="12"/>
        <v>7.7627450980392157E-2</v>
      </c>
    </row>
    <row r="426" spans="1:9" x14ac:dyDescent="0.25">
      <c r="A426" s="166">
        <v>321</v>
      </c>
      <c r="B426" s="151"/>
      <c r="C426" s="152"/>
      <c r="D426" s="40" t="s">
        <v>109</v>
      </c>
      <c r="E426" s="46">
        <v>0</v>
      </c>
      <c r="F426" s="46">
        <v>350</v>
      </c>
      <c r="G426" s="46">
        <v>39.590000000000003</v>
      </c>
      <c r="H426" s="208">
        <v>0</v>
      </c>
      <c r="I426" s="208">
        <f t="shared" si="12"/>
        <v>0.11311428571428572</v>
      </c>
    </row>
    <row r="427" spans="1:9" x14ac:dyDescent="0.25">
      <c r="A427" s="168">
        <v>3211</v>
      </c>
      <c r="B427" s="151"/>
      <c r="C427" s="152"/>
      <c r="D427" s="39" t="s">
        <v>110</v>
      </c>
      <c r="E427" s="34">
        <v>0</v>
      </c>
      <c r="F427" s="34">
        <v>200</v>
      </c>
      <c r="G427" s="34">
        <v>0</v>
      </c>
      <c r="H427" s="208">
        <v>0</v>
      </c>
      <c r="I427" s="208">
        <f t="shared" si="12"/>
        <v>0</v>
      </c>
    </row>
    <row r="428" spans="1:9" ht="26.25" x14ac:dyDescent="0.25">
      <c r="A428" s="168">
        <v>3212</v>
      </c>
      <c r="B428" s="151"/>
      <c r="C428" s="152"/>
      <c r="D428" s="39" t="s">
        <v>67</v>
      </c>
      <c r="E428" s="34">
        <v>0</v>
      </c>
      <c r="F428" s="34">
        <v>150</v>
      </c>
      <c r="G428" s="34">
        <v>39.590000000000003</v>
      </c>
      <c r="H428" s="208">
        <v>0</v>
      </c>
      <c r="I428" s="208">
        <f t="shared" si="12"/>
        <v>0.26393333333333335</v>
      </c>
    </row>
    <row r="429" spans="1:9" x14ac:dyDescent="0.25">
      <c r="A429" s="166">
        <v>323</v>
      </c>
      <c r="B429" s="151"/>
      <c r="C429" s="152"/>
      <c r="D429" s="92" t="s">
        <v>61</v>
      </c>
      <c r="E429" s="46">
        <v>0</v>
      </c>
      <c r="F429" s="46">
        <v>160</v>
      </c>
      <c r="G429" s="46">
        <v>0</v>
      </c>
      <c r="H429" s="208">
        <v>0</v>
      </c>
      <c r="I429" s="208">
        <f t="shared" si="12"/>
        <v>0</v>
      </c>
    </row>
    <row r="430" spans="1:9" x14ac:dyDescent="0.25">
      <c r="A430" s="168">
        <v>3236</v>
      </c>
      <c r="B430" s="151"/>
      <c r="C430" s="152"/>
      <c r="D430" s="41" t="s">
        <v>313</v>
      </c>
      <c r="E430" s="34">
        <v>0</v>
      </c>
      <c r="F430" s="34">
        <v>160</v>
      </c>
      <c r="G430" s="34">
        <v>0</v>
      </c>
      <c r="H430" s="208">
        <v>0</v>
      </c>
      <c r="I430" s="208">
        <f t="shared" si="12"/>
        <v>0</v>
      </c>
    </row>
    <row r="431" spans="1:9" x14ac:dyDescent="0.25">
      <c r="A431" s="168"/>
      <c r="B431" s="151"/>
      <c r="C431" s="152"/>
      <c r="D431" s="41"/>
      <c r="E431" s="34"/>
      <c r="F431" s="34"/>
      <c r="G431" s="34"/>
      <c r="H431" s="208"/>
      <c r="I431" s="208"/>
    </row>
    <row r="432" spans="1:9" x14ac:dyDescent="0.25">
      <c r="A432" s="283" t="s">
        <v>114</v>
      </c>
      <c r="B432" s="284"/>
      <c r="C432" s="285"/>
      <c r="D432" s="154" t="s">
        <v>134</v>
      </c>
      <c r="E432" s="34"/>
      <c r="F432" s="34"/>
      <c r="G432" s="34"/>
      <c r="H432" s="208"/>
      <c r="I432" s="208"/>
    </row>
    <row r="433" spans="1:9" x14ac:dyDescent="0.25">
      <c r="A433" s="269" t="s">
        <v>135</v>
      </c>
      <c r="B433" s="270"/>
      <c r="C433" s="271"/>
      <c r="D433" s="178" t="s">
        <v>136</v>
      </c>
      <c r="E433" s="180">
        <v>0</v>
      </c>
      <c r="F433" s="180">
        <v>1000</v>
      </c>
      <c r="G433" s="180">
        <v>200</v>
      </c>
      <c r="H433" s="208">
        <v>0</v>
      </c>
      <c r="I433" s="208">
        <f t="shared" si="12"/>
        <v>0.2</v>
      </c>
    </row>
    <row r="434" spans="1:9" x14ac:dyDescent="0.25">
      <c r="A434" s="289" t="s">
        <v>137</v>
      </c>
      <c r="B434" s="290"/>
      <c r="C434" s="291"/>
      <c r="D434" s="152" t="s">
        <v>42</v>
      </c>
      <c r="E434" s="34">
        <v>0</v>
      </c>
      <c r="F434" s="34">
        <v>1000</v>
      </c>
      <c r="G434" s="34">
        <v>200</v>
      </c>
      <c r="H434" s="208">
        <v>0</v>
      </c>
      <c r="I434" s="208">
        <f t="shared" si="12"/>
        <v>0.2</v>
      </c>
    </row>
    <row r="435" spans="1:9" x14ac:dyDescent="0.25">
      <c r="A435" s="166">
        <v>3</v>
      </c>
      <c r="B435" s="151"/>
      <c r="C435" s="152"/>
      <c r="D435" s="40" t="s">
        <v>12</v>
      </c>
      <c r="E435" s="46">
        <v>0</v>
      </c>
      <c r="F435" s="46">
        <v>1000</v>
      </c>
      <c r="G435" s="46">
        <v>200</v>
      </c>
      <c r="H435" s="208">
        <v>0</v>
      </c>
      <c r="I435" s="208">
        <f t="shared" si="12"/>
        <v>0.2</v>
      </c>
    </row>
    <row r="436" spans="1:9" x14ac:dyDescent="0.25">
      <c r="A436" s="166">
        <v>32</v>
      </c>
      <c r="B436" s="151"/>
      <c r="C436" s="152"/>
      <c r="D436" s="40" t="s">
        <v>26</v>
      </c>
      <c r="E436" s="46">
        <v>0</v>
      </c>
      <c r="F436" s="46">
        <v>1000</v>
      </c>
      <c r="G436" s="46">
        <v>200</v>
      </c>
      <c r="H436" s="208">
        <v>0</v>
      </c>
      <c r="I436" s="208">
        <f t="shared" si="12"/>
        <v>0.2</v>
      </c>
    </row>
    <row r="437" spans="1:9" x14ac:dyDescent="0.25">
      <c r="A437" s="166">
        <v>322</v>
      </c>
      <c r="B437" s="151"/>
      <c r="C437" s="152"/>
      <c r="D437" s="40" t="s">
        <v>196</v>
      </c>
      <c r="E437" s="46">
        <v>0</v>
      </c>
      <c r="F437" s="46">
        <v>0</v>
      </c>
      <c r="G437" s="46">
        <v>0</v>
      </c>
      <c r="H437" s="208">
        <v>0</v>
      </c>
      <c r="I437" s="208">
        <v>0</v>
      </c>
    </row>
    <row r="438" spans="1:9" x14ac:dyDescent="0.25">
      <c r="A438" s="168">
        <v>3221</v>
      </c>
      <c r="B438" s="151"/>
      <c r="C438" s="152"/>
      <c r="D438" s="39" t="s">
        <v>314</v>
      </c>
      <c r="E438" s="46">
        <v>0</v>
      </c>
      <c r="F438" s="46">
        <v>0</v>
      </c>
      <c r="G438" s="46">
        <v>0</v>
      </c>
      <c r="H438" s="208">
        <v>0</v>
      </c>
      <c r="I438" s="208">
        <v>0</v>
      </c>
    </row>
    <row r="439" spans="1:9" x14ac:dyDescent="0.25">
      <c r="A439" s="168">
        <v>3225</v>
      </c>
      <c r="B439" s="151"/>
      <c r="C439" s="152"/>
      <c r="D439" s="39" t="s">
        <v>290</v>
      </c>
      <c r="E439" s="46">
        <v>0</v>
      </c>
      <c r="F439" s="46">
        <v>0</v>
      </c>
      <c r="G439" s="46">
        <v>0</v>
      </c>
      <c r="H439" s="208">
        <v>0</v>
      </c>
      <c r="I439" s="208">
        <v>0</v>
      </c>
    </row>
    <row r="440" spans="1:9" x14ac:dyDescent="0.25">
      <c r="A440" s="166">
        <v>323</v>
      </c>
      <c r="B440" s="151"/>
      <c r="C440" s="152"/>
      <c r="D440" s="40" t="s">
        <v>61</v>
      </c>
      <c r="E440" s="46">
        <v>0</v>
      </c>
      <c r="F440" s="46">
        <v>0</v>
      </c>
      <c r="G440" s="46">
        <v>0</v>
      </c>
      <c r="H440" s="208">
        <v>0</v>
      </c>
      <c r="I440" s="208">
        <v>0</v>
      </c>
    </row>
    <row r="441" spans="1:9" x14ac:dyDescent="0.25">
      <c r="A441" s="37">
        <v>3233</v>
      </c>
      <c r="B441" s="156"/>
      <c r="C441" s="157"/>
      <c r="D441" s="41" t="s">
        <v>62</v>
      </c>
      <c r="E441" s="34">
        <v>0</v>
      </c>
      <c r="F441" s="34">
        <v>0</v>
      </c>
      <c r="G441" s="34">
        <v>0</v>
      </c>
      <c r="H441" s="208">
        <v>0</v>
      </c>
      <c r="I441" s="208">
        <v>0</v>
      </c>
    </row>
    <row r="442" spans="1:9" x14ac:dyDescent="0.25">
      <c r="A442" s="37">
        <v>3237</v>
      </c>
      <c r="B442" s="156"/>
      <c r="C442" s="157"/>
      <c r="D442" s="41" t="s">
        <v>64</v>
      </c>
      <c r="E442" s="34">
        <v>0</v>
      </c>
      <c r="F442" s="34">
        <v>0</v>
      </c>
      <c r="G442" s="34">
        <v>0</v>
      </c>
      <c r="H442" s="208">
        <v>0</v>
      </c>
      <c r="I442" s="208">
        <v>0</v>
      </c>
    </row>
    <row r="443" spans="1:9" ht="26.25" x14ac:dyDescent="0.25">
      <c r="A443" s="38">
        <v>329</v>
      </c>
      <c r="B443" s="156"/>
      <c r="C443" s="157"/>
      <c r="D443" s="92" t="s">
        <v>197</v>
      </c>
      <c r="E443" s="46">
        <v>0</v>
      </c>
      <c r="F443" s="46">
        <v>1000</v>
      </c>
      <c r="G443" s="46">
        <v>200</v>
      </c>
      <c r="H443" s="227">
        <v>0</v>
      </c>
      <c r="I443" s="227">
        <f t="shared" si="12"/>
        <v>0.2</v>
      </c>
    </row>
    <row r="444" spans="1:9" x14ac:dyDescent="0.25">
      <c r="A444" s="37">
        <v>3299</v>
      </c>
      <c r="B444" s="156"/>
      <c r="C444" s="157"/>
      <c r="D444" s="41" t="s">
        <v>197</v>
      </c>
      <c r="E444" s="34">
        <v>0</v>
      </c>
      <c r="F444" s="34">
        <v>1000</v>
      </c>
      <c r="G444" s="34">
        <v>200</v>
      </c>
      <c r="H444" s="208">
        <v>0</v>
      </c>
      <c r="I444" s="208">
        <f t="shared" si="12"/>
        <v>0.2</v>
      </c>
    </row>
    <row r="445" spans="1:9" x14ac:dyDescent="0.25">
      <c r="A445" s="289" t="s">
        <v>315</v>
      </c>
      <c r="B445" s="290"/>
      <c r="C445" s="291"/>
      <c r="D445" s="41" t="s">
        <v>316</v>
      </c>
      <c r="E445" s="34">
        <v>0</v>
      </c>
      <c r="F445" s="34">
        <v>0</v>
      </c>
      <c r="G445" s="34">
        <v>0</v>
      </c>
      <c r="H445" s="208">
        <v>0</v>
      </c>
      <c r="I445" s="208">
        <v>0</v>
      </c>
    </row>
    <row r="446" spans="1:9" x14ac:dyDescent="0.25">
      <c r="A446" s="38">
        <v>3</v>
      </c>
      <c r="B446" s="159"/>
      <c r="C446" s="160"/>
      <c r="D446" s="92" t="s">
        <v>12</v>
      </c>
      <c r="E446" s="46">
        <v>0</v>
      </c>
      <c r="F446" s="46">
        <v>0</v>
      </c>
      <c r="G446" s="46">
        <v>0</v>
      </c>
      <c r="H446" s="208">
        <v>0</v>
      </c>
      <c r="I446" s="208">
        <v>0</v>
      </c>
    </row>
    <row r="447" spans="1:9" x14ac:dyDescent="0.25">
      <c r="A447" s="38">
        <v>32</v>
      </c>
      <c r="B447" s="159"/>
      <c r="C447" s="160"/>
      <c r="D447" s="92" t="s">
        <v>26</v>
      </c>
      <c r="E447" s="46">
        <v>0</v>
      </c>
      <c r="F447" s="46">
        <v>0</v>
      </c>
      <c r="G447" s="46">
        <v>0</v>
      </c>
      <c r="H447" s="208">
        <v>0</v>
      </c>
      <c r="I447" s="208">
        <v>0</v>
      </c>
    </row>
    <row r="448" spans="1:9" ht="18.75" customHeight="1" x14ac:dyDescent="0.25">
      <c r="A448" s="38">
        <v>329</v>
      </c>
      <c r="B448" s="159"/>
      <c r="C448" s="160"/>
      <c r="D448" s="92" t="s">
        <v>197</v>
      </c>
      <c r="E448" s="46">
        <v>0</v>
      </c>
      <c r="F448" s="46">
        <v>0</v>
      </c>
      <c r="G448" s="46">
        <v>0</v>
      </c>
      <c r="H448" s="208">
        <v>0</v>
      </c>
      <c r="I448" s="208">
        <v>0</v>
      </c>
    </row>
    <row r="449" spans="1:9" x14ac:dyDescent="0.25">
      <c r="A449" s="37">
        <v>3299</v>
      </c>
      <c r="B449" s="156"/>
      <c r="C449" s="157"/>
      <c r="D449" s="41" t="s">
        <v>197</v>
      </c>
      <c r="E449" s="34">
        <v>0</v>
      </c>
      <c r="F449" s="34">
        <v>0</v>
      </c>
      <c r="G449" s="34">
        <v>0</v>
      </c>
      <c r="H449" s="208">
        <v>0</v>
      </c>
      <c r="I449" s="208">
        <v>0</v>
      </c>
    </row>
    <row r="450" spans="1:9" x14ac:dyDescent="0.25">
      <c r="A450" s="283" t="s">
        <v>114</v>
      </c>
      <c r="B450" s="284"/>
      <c r="C450" s="285"/>
      <c r="D450" s="154" t="s">
        <v>134</v>
      </c>
      <c r="E450" s="34"/>
      <c r="F450" s="34"/>
      <c r="G450" s="34"/>
      <c r="H450" s="208"/>
      <c r="I450" s="208"/>
    </row>
    <row r="451" spans="1:9" x14ac:dyDescent="0.25">
      <c r="A451" s="269" t="s">
        <v>138</v>
      </c>
      <c r="B451" s="270"/>
      <c r="C451" s="271"/>
      <c r="D451" s="178" t="s">
        <v>139</v>
      </c>
      <c r="E451" s="180">
        <v>1136.25</v>
      </c>
      <c r="F451" s="180">
        <v>0</v>
      </c>
      <c r="G451" s="180">
        <v>0</v>
      </c>
      <c r="H451" s="208">
        <f t="shared" si="13"/>
        <v>0</v>
      </c>
      <c r="I451" s="208">
        <v>0</v>
      </c>
    </row>
    <row r="452" spans="1:9" x14ac:dyDescent="0.25">
      <c r="A452" s="289" t="s">
        <v>198</v>
      </c>
      <c r="B452" s="290"/>
      <c r="C452" s="291"/>
      <c r="D452" s="152" t="s">
        <v>140</v>
      </c>
      <c r="E452" s="34"/>
      <c r="F452" s="34"/>
      <c r="G452" s="34"/>
      <c r="H452" s="208"/>
      <c r="I452" s="208"/>
    </row>
    <row r="453" spans="1:9" ht="25.5" x14ac:dyDescent="0.25">
      <c r="A453" s="150">
        <v>4</v>
      </c>
      <c r="B453" s="151"/>
      <c r="C453" s="152"/>
      <c r="D453" s="154" t="s">
        <v>16</v>
      </c>
      <c r="E453" s="34">
        <v>1136.25</v>
      </c>
      <c r="F453" s="34">
        <v>0</v>
      </c>
      <c r="G453" s="34">
        <v>0</v>
      </c>
      <c r="H453" s="208">
        <f t="shared" si="13"/>
        <v>0</v>
      </c>
      <c r="I453" s="208">
        <v>0</v>
      </c>
    </row>
    <row r="454" spans="1:9" ht="38.25" x14ac:dyDescent="0.25">
      <c r="A454" s="150">
        <v>42</v>
      </c>
      <c r="B454" s="151"/>
      <c r="C454" s="152"/>
      <c r="D454" s="154" t="s">
        <v>35</v>
      </c>
      <c r="E454" s="34">
        <v>1136.25</v>
      </c>
      <c r="F454" s="34">
        <v>0</v>
      </c>
      <c r="G454" s="34">
        <v>0</v>
      </c>
      <c r="H454" s="208">
        <f t="shared" si="13"/>
        <v>0</v>
      </c>
      <c r="I454" s="208">
        <v>0</v>
      </c>
    </row>
    <row r="455" spans="1:9" x14ac:dyDescent="0.25">
      <c r="A455" s="150">
        <v>422</v>
      </c>
      <c r="B455" s="151"/>
      <c r="C455" s="152"/>
      <c r="D455" s="40" t="s">
        <v>91</v>
      </c>
      <c r="E455" s="34">
        <v>1136.25</v>
      </c>
      <c r="F455" s="34">
        <v>0</v>
      </c>
      <c r="G455" s="34">
        <v>0</v>
      </c>
      <c r="H455" s="208">
        <f t="shared" si="13"/>
        <v>0</v>
      </c>
      <c r="I455" s="208">
        <v>0</v>
      </c>
    </row>
    <row r="456" spans="1:9" ht="26.25" x14ac:dyDescent="0.25">
      <c r="A456" s="150">
        <v>4227</v>
      </c>
      <c r="B456" s="151"/>
      <c r="C456" s="152"/>
      <c r="D456" s="39" t="s">
        <v>92</v>
      </c>
      <c r="E456" s="34">
        <v>1136.25</v>
      </c>
      <c r="F456" s="34">
        <v>0</v>
      </c>
      <c r="G456" s="34">
        <v>0</v>
      </c>
      <c r="H456" s="208">
        <f t="shared" si="13"/>
        <v>0</v>
      </c>
      <c r="I456" s="208">
        <v>0</v>
      </c>
    </row>
    <row r="457" spans="1:9" x14ac:dyDescent="0.25">
      <c r="A457" s="150"/>
      <c r="B457" s="151"/>
      <c r="C457" s="152"/>
      <c r="D457" s="152"/>
      <c r="E457" s="34"/>
      <c r="F457" s="34"/>
      <c r="G457" s="34"/>
      <c r="H457" s="208"/>
      <c r="I457" s="208"/>
    </row>
    <row r="458" spans="1:9" x14ac:dyDescent="0.25">
      <c r="A458" s="38">
        <v>4</v>
      </c>
      <c r="B458" s="156"/>
      <c r="C458" s="157"/>
      <c r="D458" s="43" t="s">
        <v>141</v>
      </c>
      <c r="E458" s="34">
        <v>0</v>
      </c>
      <c r="F458" s="34">
        <v>0</v>
      </c>
      <c r="G458" s="34">
        <v>0</v>
      </c>
      <c r="H458" s="208">
        <v>0</v>
      </c>
      <c r="I458" s="208">
        <v>0</v>
      </c>
    </row>
    <row r="459" spans="1:9" x14ac:dyDescent="0.25">
      <c r="A459" s="38"/>
      <c r="B459" s="156"/>
      <c r="C459" s="157"/>
      <c r="D459" s="43"/>
      <c r="E459" s="34"/>
      <c r="F459" s="34"/>
      <c r="G459" s="34"/>
      <c r="H459" s="208"/>
      <c r="I459" s="208"/>
    </row>
    <row r="460" spans="1:9" x14ac:dyDescent="0.25">
      <c r="A460" s="283" t="s">
        <v>148</v>
      </c>
      <c r="B460" s="284"/>
      <c r="C460" s="285"/>
      <c r="D460" s="43" t="s">
        <v>317</v>
      </c>
      <c r="E460" s="34"/>
      <c r="F460" s="34"/>
      <c r="G460" s="34"/>
      <c r="H460" s="208"/>
      <c r="I460" s="208"/>
    </row>
    <row r="461" spans="1:9" ht="32.25" customHeight="1" x14ac:dyDescent="0.25">
      <c r="A461" s="269" t="s">
        <v>318</v>
      </c>
      <c r="B461" s="270"/>
      <c r="C461" s="271"/>
      <c r="D461" s="115" t="s">
        <v>319</v>
      </c>
      <c r="E461" s="34">
        <v>0</v>
      </c>
      <c r="F461" s="34">
        <v>2425</v>
      </c>
      <c r="G461" s="34">
        <v>2425</v>
      </c>
      <c r="H461" s="227">
        <v>0</v>
      </c>
      <c r="I461" s="227">
        <f t="shared" si="12"/>
        <v>1</v>
      </c>
    </row>
    <row r="462" spans="1:9" ht="16.5" customHeight="1" x14ac:dyDescent="0.25">
      <c r="A462" s="289" t="s">
        <v>101</v>
      </c>
      <c r="B462" s="290"/>
      <c r="C462" s="291"/>
      <c r="D462" s="43"/>
      <c r="E462" s="34"/>
      <c r="F462" s="34"/>
      <c r="G462" s="34"/>
      <c r="H462" s="208"/>
      <c r="I462" s="208"/>
    </row>
    <row r="463" spans="1:9" x14ac:dyDescent="0.25">
      <c r="A463" s="38">
        <v>3</v>
      </c>
      <c r="B463" s="156"/>
      <c r="C463" s="157"/>
      <c r="D463" s="40" t="s">
        <v>12</v>
      </c>
      <c r="E463" s="46">
        <v>0</v>
      </c>
      <c r="F463" s="46">
        <v>550</v>
      </c>
      <c r="G463" s="46">
        <v>550</v>
      </c>
      <c r="H463" s="208">
        <v>0</v>
      </c>
      <c r="I463" s="208">
        <f t="shared" si="12"/>
        <v>1</v>
      </c>
    </row>
    <row r="464" spans="1:9" x14ac:dyDescent="0.25">
      <c r="A464" s="38">
        <v>32</v>
      </c>
      <c r="B464" s="156"/>
      <c r="C464" s="157"/>
      <c r="D464" s="40" t="s">
        <v>26</v>
      </c>
      <c r="E464" s="46">
        <v>0</v>
      </c>
      <c r="F464" s="46">
        <v>550</v>
      </c>
      <c r="G464" s="46">
        <v>550</v>
      </c>
      <c r="H464" s="208">
        <v>0</v>
      </c>
      <c r="I464" s="208">
        <f t="shared" si="12"/>
        <v>1</v>
      </c>
    </row>
    <row r="465" spans="1:23" x14ac:dyDescent="0.25">
      <c r="A465" s="38">
        <v>323</v>
      </c>
      <c r="B465" s="156"/>
      <c r="C465" s="157"/>
      <c r="D465" s="40" t="s">
        <v>61</v>
      </c>
      <c r="E465" s="46">
        <v>0</v>
      </c>
      <c r="F465" s="46">
        <v>550</v>
      </c>
      <c r="G465" s="46">
        <v>550</v>
      </c>
      <c r="H465" s="208">
        <v>0</v>
      </c>
      <c r="I465" s="208">
        <f t="shared" si="12"/>
        <v>1</v>
      </c>
    </row>
    <row r="466" spans="1:23" x14ac:dyDescent="0.25">
      <c r="A466" s="37">
        <v>3237</v>
      </c>
      <c r="B466" s="156"/>
      <c r="C466" s="157"/>
      <c r="D466" s="100" t="s">
        <v>76</v>
      </c>
      <c r="E466" s="34">
        <v>0</v>
      </c>
      <c r="F466" s="34">
        <v>550</v>
      </c>
      <c r="G466" s="34">
        <v>550</v>
      </c>
      <c r="H466" s="208">
        <v>0</v>
      </c>
      <c r="I466" s="208">
        <f t="shared" si="12"/>
        <v>1</v>
      </c>
    </row>
    <row r="467" spans="1:23" ht="25.5" x14ac:dyDescent="0.25">
      <c r="A467" s="38">
        <v>4</v>
      </c>
      <c r="B467" s="156"/>
      <c r="C467" s="157"/>
      <c r="D467" s="154" t="s">
        <v>16</v>
      </c>
      <c r="E467" s="46">
        <v>0</v>
      </c>
      <c r="F467" s="46">
        <v>1875</v>
      </c>
      <c r="G467" s="46">
        <v>1875</v>
      </c>
      <c r="H467" s="227">
        <v>0</v>
      </c>
      <c r="I467" s="227">
        <f t="shared" si="12"/>
        <v>1</v>
      </c>
    </row>
    <row r="468" spans="1:23" ht="38.25" x14ac:dyDescent="0.25">
      <c r="A468" s="38">
        <v>42</v>
      </c>
      <c r="B468" s="156"/>
      <c r="C468" s="157"/>
      <c r="D468" s="154" t="s">
        <v>35</v>
      </c>
      <c r="E468" s="46">
        <v>0</v>
      </c>
      <c r="F468" s="46">
        <v>1875</v>
      </c>
      <c r="G468" s="46">
        <v>1875</v>
      </c>
      <c r="H468" s="227">
        <v>0</v>
      </c>
      <c r="I468" s="227">
        <f t="shared" si="12"/>
        <v>1</v>
      </c>
    </row>
    <row r="469" spans="1:23" x14ac:dyDescent="0.25">
      <c r="A469" s="38">
        <v>422</v>
      </c>
      <c r="B469" s="156"/>
      <c r="C469" s="157"/>
      <c r="D469" s="40" t="s">
        <v>91</v>
      </c>
      <c r="E469" s="46">
        <v>0</v>
      </c>
      <c r="F469" s="46">
        <v>1875</v>
      </c>
      <c r="G469" s="46">
        <v>1875</v>
      </c>
      <c r="H469" s="208">
        <v>0</v>
      </c>
      <c r="I469" s="208">
        <f t="shared" si="12"/>
        <v>1</v>
      </c>
    </row>
    <row r="470" spans="1:23" x14ac:dyDescent="0.25">
      <c r="A470" s="37">
        <v>4225</v>
      </c>
      <c r="B470" s="156"/>
      <c r="C470" s="157"/>
      <c r="D470" s="100" t="s">
        <v>320</v>
      </c>
      <c r="E470" s="34">
        <v>0</v>
      </c>
      <c r="F470" s="34">
        <v>1875</v>
      </c>
      <c r="G470" s="34">
        <v>1875</v>
      </c>
      <c r="H470" s="208">
        <v>0</v>
      </c>
      <c r="I470" s="208">
        <f t="shared" si="12"/>
        <v>1</v>
      </c>
    </row>
    <row r="471" spans="1:23" x14ac:dyDescent="0.25">
      <c r="A471" s="38"/>
      <c r="B471" s="156"/>
      <c r="C471" s="157"/>
      <c r="D471" s="43"/>
      <c r="E471" s="34"/>
      <c r="F471" s="34"/>
      <c r="G471" s="34"/>
      <c r="H471" s="208"/>
      <c r="I471" s="208"/>
    </row>
    <row r="472" spans="1:23" x14ac:dyDescent="0.25">
      <c r="W472" t="s">
        <v>321</v>
      </c>
    </row>
  </sheetData>
  <mergeCells count="70">
    <mergeCell ref="A461:C461"/>
    <mergeCell ref="A462:C462"/>
    <mergeCell ref="A434:C434"/>
    <mergeCell ref="A445:C445"/>
    <mergeCell ref="A450:C450"/>
    <mergeCell ref="A451:C451"/>
    <mergeCell ref="A452:C452"/>
    <mergeCell ref="A460:C460"/>
    <mergeCell ref="A433:C433"/>
    <mergeCell ref="A346:C346"/>
    <mergeCell ref="A367:C367"/>
    <mergeCell ref="A368:C368"/>
    <mergeCell ref="A369:C369"/>
    <mergeCell ref="A375:C375"/>
    <mergeCell ref="A376:C376"/>
    <mergeCell ref="A377:C377"/>
    <mergeCell ref="A399:C399"/>
    <mergeCell ref="A400:C400"/>
    <mergeCell ref="A416:C416"/>
    <mergeCell ref="A432:C432"/>
    <mergeCell ref="A383:C383"/>
    <mergeCell ref="A384:C384"/>
    <mergeCell ref="A345:C345"/>
    <mergeCell ref="A260:C260"/>
    <mergeCell ref="A261:C261"/>
    <mergeCell ref="A269:C269"/>
    <mergeCell ref="A279:C279"/>
    <mergeCell ref="A280:C280"/>
    <mergeCell ref="A281:C281"/>
    <mergeCell ref="A316:C316"/>
    <mergeCell ref="A317:C317"/>
    <mergeCell ref="A318:C318"/>
    <mergeCell ref="A324:C324"/>
    <mergeCell ref="A344:C344"/>
    <mergeCell ref="A259:C259"/>
    <mergeCell ref="A141:C141"/>
    <mergeCell ref="A142:C142"/>
    <mergeCell ref="A192:C192"/>
    <mergeCell ref="A193:C193"/>
    <mergeCell ref="A194:C194"/>
    <mergeCell ref="A204:C204"/>
    <mergeCell ref="A209:C209"/>
    <mergeCell ref="A227:C227"/>
    <mergeCell ref="A228:C228"/>
    <mergeCell ref="A229:C229"/>
    <mergeCell ref="A230:C230"/>
    <mergeCell ref="A140:C140"/>
    <mergeCell ref="A76:C76"/>
    <mergeCell ref="A92:C92"/>
    <mergeCell ref="A93:C93"/>
    <mergeCell ref="A94:C94"/>
    <mergeCell ref="A104:C104"/>
    <mergeCell ref="A111:C111"/>
    <mergeCell ref="A112:C112"/>
    <mergeCell ref="A113:C113"/>
    <mergeCell ref="A132:C132"/>
    <mergeCell ref="A133:C133"/>
    <mergeCell ref="A134:C134"/>
    <mergeCell ref="A75:C75"/>
    <mergeCell ref="A1:J1"/>
    <mergeCell ref="A2:I2"/>
    <mergeCell ref="A3:C3"/>
    <mergeCell ref="A5:C5"/>
    <mergeCell ref="A6:C6"/>
    <mergeCell ref="A7:D7"/>
    <mergeCell ref="A23:C23"/>
    <mergeCell ref="A24:C24"/>
    <mergeCell ref="A25:C25"/>
    <mergeCell ref="A61:C61"/>
    <mergeCell ref="A74:C7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(2)</vt:lpstr>
      <vt:lpstr>List1</vt:lpstr>
      <vt:lpstr>Račun P i R-izvori fin.</vt:lpstr>
      <vt:lpstr>Rashodi prema funkcijskoj kl</vt:lpstr>
      <vt:lpstr>Račun financiranja (2)</vt:lpstr>
      <vt:lpstr>DEC-12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Racunovodstvo1</cp:lastModifiedBy>
  <cp:lastPrinted>2025-07-15T10:25:54Z</cp:lastPrinted>
  <dcterms:created xsi:type="dcterms:W3CDTF">2022-08-12T12:51:27Z</dcterms:created>
  <dcterms:modified xsi:type="dcterms:W3CDTF">2025-07-15T10:33:31Z</dcterms:modified>
</cp:coreProperties>
</file>