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cunovodstvo1\Desktop\2025\ŠKOLSKI 3-25\"/>
    </mc:Choice>
  </mc:AlternateContent>
  <bookViews>
    <workbookView xWindow="0" yWindow="0" windowWidth="28800" windowHeight="12330" firstSheet="4" activeTab="11"/>
  </bookViews>
  <sheets>
    <sheet name="SAŽETAK (2)" sheetId="14" r:id="rId1"/>
    <sheet name="List1" sheetId="15" r:id="rId2"/>
    <sheet name="Račun P i R-ekon.klas." sheetId="12" r:id="rId3"/>
    <sheet name="Račun P i R-izvori fin." sheetId="3" r:id="rId4"/>
    <sheet name="Rashodi prema funkcijskoj kl" sheetId="5" r:id="rId5"/>
    <sheet name="Račun financiranja (2)" sheetId="13" r:id="rId6"/>
    <sheet name="DEC-12" sheetId="7" r:id="rId7"/>
    <sheet name="501" sheetId="8" r:id="rId8"/>
    <sheet name="31" sheetId="9" r:id="rId9"/>
    <sheet name="412" sheetId="10" r:id="rId10"/>
    <sheet name="51-54-501-72" sheetId="11" r:id="rId11"/>
    <sheet name=" Račun prihoda i rashoda (2)" sheetId="17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5" l="1"/>
  <c r="J11" i="15"/>
  <c r="J13" i="15"/>
  <c r="J14" i="15"/>
  <c r="J15" i="15"/>
  <c r="J16" i="15"/>
  <c r="J17" i="15"/>
  <c r="J18" i="15"/>
  <c r="J19" i="15"/>
  <c r="J20" i="15"/>
  <c r="J21" i="15"/>
  <c r="J22" i="15"/>
  <c r="J23" i="15"/>
  <c r="J24" i="15"/>
  <c r="J25" i="15"/>
  <c r="J26" i="15"/>
  <c r="J27" i="15"/>
  <c r="J28" i="15"/>
  <c r="J29" i="15"/>
  <c r="J30" i="15"/>
  <c r="J31" i="15"/>
  <c r="J32" i="15"/>
  <c r="J33" i="15"/>
  <c r="J34" i="15"/>
  <c r="J42" i="15"/>
  <c r="J43" i="15"/>
  <c r="J44" i="15"/>
  <c r="J45" i="15"/>
  <c r="I45" i="15"/>
  <c r="I52" i="15"/>
  <c r="I53" i="15"/>
  <c r="I54" i="15"/>
  <c r="I55" i="15"/>
  <c r="I56" i="15"/>
  <c r="I57" i="15"/>
  <c r="I58" i="15"/>
  <c r="I59" i="15"/>
  <c r="I60" i="15"/>
  <c r="I61" i="15"/>
  <c r="I62" i="15"/>
  <c r="I63" i="15"/>
  <c r="I64" i="15"/>
  <c r="I65" i="15"/>
  <c r="I66" i="15"/>
  <c r="I67" i="15"/>
  <c r="I68" i="15"/>
  <c r="I69" i="15"/>
  <c r="I70" i="15"/>
  <c r="I71" i="15"/>
  <c r="I72" i="15"/>
  <c r="I73" i="15"/>
  <c r="I74" i="15"/>
  <c r="I75" i="15"/>
  <c r="I76" i="15"/>
  <c r="I77" i="15"/>
  <c r="I78" i="15"/>
  <c r="I79" i="15"/>
  <c r="I80" i="15"/>
  <c r="I81" i="15"/>
  <c r="I82" i="15"/>
  <c r="I83" i="15"/>
  <c r="I84" i="15"/>
  <c r="I85" i="15"/>
  <c r="I86" i="15"/>
  <c r="I87" i="15"/>
  <c r="I88" i="15"/>
  <c r="I89" i="15"/>
  <c r="I90" i="15"/>
  <c r="I91" i="15"/>
  <c r="I92" i="15"/>
  <c r="I93" i="15"/>
  <c r="I94" i="15"/>
  <c r="I95" i="15"/>
  <c r="I96" i="15"/>
  <c r="I97" i="15"/>
  <c r="I98" i="15"/>
  <c r="I99" i="15"/>
  <c r="I100" i="15"/>
  <c r="I101" i="15"/>
  <c r="I102" i="15"/>
  <c r="I103" i="15"/>
  <c r="I104" i="15"/>
  <c r="I105" i="15"/>
  <c r="I109" i="15"/>
  <c r="I110" i="15"/>
  <c r="I111" i="15"/>
  <c r="I113" i="15"/>
  <c r="I116" i="15"/>
  <c r="I117" i="15"/>
  <c r="I120" i="15"/>
  <c r="I121" i="15"/>
  <c r="I122" i="15"/>
  <c r="I123" i="15"/>
  <c r="I51" i="15"/>
  <c r="I78" i="10"/>
  <c r="I80" i="10"/>
  <c r="F48" i="17" l="1"/>
  <c r="F46" i="17" l="1"/>
  <c r="F45" i="17"/>
  <c r="F43" i="17"/>
  <c r="F42" i="17"/>
  <c r="E42" i="17"/>
  <c r="F40" i="17"/>
  <c r="E40" i="17"/>
  <c r="F39" i="17"/>
  <c r="E39" i="17"/>
  <c r="F38" i="17"/>
  <c r="E38" i="17"/>
  <c r="F37" i="17"/>
  <c r="E37" i="17"/>
  <c r="F36" i="17"/>
  <c r="E36" i="17"/>
  <c r="F35" i="17"/>
  <c r="E35" i="17"/>
  <c r="F34" i="17"/>
  <c r="E34" i="17"/>
  <c r="F33" i="17"/>
  <c r="E33" i="17"/>
  <c r="F32" i="17"/>
  <c r="E32" i="17"/>
  <c r="F31" i="17"/>
  <c r="E31" i="17"/>
  <c r="F30" i="17"/>
  <c r="E30" i="17"/>
  <c r="E29" i="17"/>
  <c r="F28" i="17"/>
  <c r="E28" i="17"/>
  <c r="F27" i="17"/>
  <c r="E27" i="17"/>
  <c r="F26" i="17"/>
  <c r="E26" i="17"/>
  <c r="F25" i="17"/>
  <c r="E25" i="17"/>
  <c r="F23" i="17"/>
  <c r="E23" i="17"/>
  <c r="F22" i="17"/>
  <c r="E22" i="17"/>
  <c r="F21" i="17"/>
  <c r="E21" i="17"/>
  <c r="F20" i="17"/>
  <c r="E20" i="17"/>
  <c r="F19" i="17"/>
  <c r="E19" i="17"/>
  <c r="F18" i="17"/>
  <c r="E18" i="17"/>
  <c r="F17" i="17"/>
  <c r="E17" i="17"/>
  <c r="F16" i="17"/>
  <c r="E16" i="17"/>
  <c r="F15" i="17"/>
  <c r="E15" i="17"/>
  <c r="F14" i="17"/>
  <c r="E14" i="17"/>
  <c r="F13" i="17"/>
  <c r="E13" i="17"/>
  <c r="E12" i="17"/>
  <c r="F11" i="17"/>
  <c r="F10" i="17"/>
  <c r="E10" i="17"/>
  <c r="F9" i="17"/>
  <c r="E9" i="17"/>
  <c r="F8" i="17"/>
  <c r="E8" i="17"/>
  <c r="H59" i="3" l="1"/>
  <c r="I44" i="3"/>
  <c r="I45" i="3"/>
  <c r="I46" i="3"/>
  <c r="I47" i="3"/>
  <c r="I48" i="3"/>
  <c r="I49" i="3"/>
  <c r="I50" i="3"/>
  <c r="I52" i="3"/>
  <c r="I53" i="3"/>
  <c r="I55" i="3"/>
  <c r="I56" i="3"/>
  <c r="I57" i="3"/>
  <c r="I58" i="3"/>
  <c r="I60" i="3"/>
  <c r="I61" i="3"/>
  <c r="I62" i="3"/>
  <c r="I63" i="3"/>
  <c r="I64" i="3"/>
  <c r="I65" i="3"/>
  <c r="I66" i="3"/>
  <c r="I67" i="3"/>
  <c r="I68" i="3"/>
  <c r="I69" i="3"/>
  <c r="I70" i="3"/>
  <c r="I71" i="3"/>
  <c r="I74" i="3"/>
  <c r="I75" i="3"/>
  <c r="I79" i="3"/>
  <c r="I80" i="3"/>
  <c r="I81" i="3"/>
  <c r="I85" i="3"/>
  <c r="I86" i="3"/>
  <c r="I87" i="3"/>
  <c r="I88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60" i="3"/>
  <c r="H61" i="3"/>
  <c r="H62" i="3"/>
  <c r="H63" i="3"/>
  <c r="H65" i="3"/>
  <c r="H66" i="3"/>
  <c r="H71" i="3"/>
  <c r="H74" i="3"/>
  <c r="H75" i="3"/>
  <c r="H76" i="3"/>
  <c r="H78" i="3"/>
  <c r="H79" i="3"/>
  <c r="H80" i="3"/>
  <c r="H82" i="3"/>
  <c r="H84" i="3"/>
  <c r="H85" i="3"/>
  <c r="H86" i="3"/>
  <c r="H87" i="3"/>
  <c r="H88" i="3"/>
  <c r="I43" i="3"/>
  <c r="H43" i="3"/>
  <c r="I10" i="3"/>
  <c r="I11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31" i="3"/>
  <c r="I32" i="3"/>
  <c r="I33" i="3"/>
  <c r="I34" i="3"/>
  <c r="I38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31" i="3"/>
  <c r="H32" i="3"/>
  <c r="H33" i="3"/>
  <c r="H37" i="3"/>
  <c r="H38" i="3"/>
  <c r="I9" i="3"/>
  <c r="H9" i="3"/>
  <c r="J10" i="15" l="1"/>
  <c r="I11" i="15"/>
  <c r="I12" i="15"/>
  <c r="I13" i="15"/>
  <c r="I14" i="15"/>
  <c r="I17" i="15"/>
  <c r="I18" i="15"/>
  <c r="I19" i="15"/>
  <c r="I20" i="15"/>
  <c r="I21" i="15"/>
  <c r="I22" i="15"/>
  <c r="I23" i="15"/>
  <c r="I24" i="15"/>
  <c r="I25" i="15"/>
  <c r="I26" i="15"/>
  <c r="I27" i="15"/>
  <c r="I28" i="15"/>
  <c r="I29" i="15"/>
  <c r="I30" i="15"/>
  <c r="I31" i="15"/>
  <c r="I32" i="15"/>
  <c r="I33" i="15"/>
  <c r="I34" i="15"/>
  <c r="I35" i="15"/>
  <c r="I36" i="15"/>
  <c r="I37" i="15"/>
  <c r="I42" i="15"/>
  <c r="I43" i="15"/>
  <c r="I44" i="15"/>
  <c r="I10" i="15"/>
  <c r="H25" i="12"/>
  <c r="H26" i="12"/>
  <c r="H27" i="12"/>
  <c r="H28" i="12"/>
  <c r="H29" i="12"/>
  <c r="H30" i="12"/>
  <c r="H31" i="12"/>
  <c r="H33" i="12"/>
  <c r="H34" i="12"/>
  <c r="H35" i="12"/>
  <c r="G25" i="12"/>
  <c r="G26" i="12"/>
  <c r="G27" i="12"/>
  <c r="G28" i="12"/>
  <c r="G30" i="12"/>
  <c r="G31" i="12"/>
  <c r="G32" i="12"/>
  <c r="G33" i="12"/>
  <c r="G34" i="12"/>
  <c r="G35" i="12"/>
  <c r="H24" i="12"/>
  <c r="G24" i="12"/>
  <c r="G19" i="12"/>
  <c r="H19" i="12"/>
  <c r="H9" i="12"/>
  <c r="H10" i="12"/>
  <c r="H11" i="12"/>
  <c r="H12" i="12"/>
  <c r="H13" i="12"/>
  <c r="H14" i="12"/>
  <c r="H18" i="12"/>
  <c r="G9" i="12"/>
  <c r="G10" i="12"/>
  <c r="G11" i="12"/>
  <c r="G12" i="12"/>
  <c r="G13" i="12"/>
  <c r="G14" i="12"/>
  <c r="G18" i="12"/>
  <c r="H8" i="12"/>
  <c r="G8" i="12"/>
  <c r="J27" i="14" l="1"/>
  <c r="I27" i="14"/>
  <c r="J21" i="14"/>
  <c r="J22" i="14"/>
  <c r="I21" i="14"/>
  <c r="J20" i="14"/>
  <c r="I20" i="14"/>
  <c r="J9" i="14"/>
  <c r="J11" i="14"/>
  <c r="J12" i="14"/>
  <c r="J13" i="14"/>
  <c r="J14" i="14"/>
  <c r="I9" i="14"/>
  <c r="I11" i="14"/>
  <c r="I12" i="14"/>
  <c r="I13" i="14"/>
  <c r="I14" i="14"/>
  <c r="J8" i="14"/>
  <c r="I8" i="14"/>
  <c r="F13" i="5" l="1"/>
  <c r="E13" i="5"/>
  <c r="F12" i="5"/>
  <c r="E12" i="5"/>
  <c r="H12" i="13"/>
  <c r="H13" i="13"/>
  <c r="I11" i="13"/>
  <c r="I12" i="13"/>
  <c r="I13" i="13"/>
  <c r="H11" i="13"/>
  <c r="I7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30" i="10"/>
  <c r="I31" i="10"/>
  <c r="I32" i="10"/>
  <c r="I33" i="10"/>
  <c r="I34" i="10"/>
  <c r="I35" i="10"/>
  <c r="I36" i="10"/>
  <c r="I41" i="10"/>
  <c r="I42" i="10"/>
  <c r="I43" i="10"/>
  <c r="I48" i="10"/>
  <c r="I49" i="10"/>
  <c r="I50" i="10"/>
  <c r="I51" i="10"/>
  <c r="I52" i="10"/>
  <c r="I59" i="10"/>
  <c r="I60" i="10"/>
  <c r="I67" i="10"/>
  <c r="I73" i="10"/>
  <c r="I77" i="10"/>
  <c r="H7" i="10"/>
  <c r="H10" i="10"/>
  <c r="H11" i="10"/>
  <c r="H12" i="10"/>
  <c r="H13" i="10"/>
  <c r="H15" i="10"/>
  <c r="H16" i="10"/>
  <c r="H17" i="10"/>
  <c r="H18" i="10"/>
  <c r="H19" i="10"/>
  <c r="H20" i="10"/>
  <c r="H23" i="10"/>
  <c r="H24" i="10"/>
  <c r="H25" i="10"/>
  <c r="H27" i="10"/>
  <c r="H28" i="10"/>
  <c r="H31" i="10"/>
  <c r="H33" i="10"/>
  <c r="H48" i="10"/>
  <c r="H49" i="10"/>
  <c r="H50" i="10"/>
  <c r="H51" i="10"/>
  <c r="H52" i="10"/>
  <c r="H53" i="10"/>
  <c r="H54" i="10"/>
  <c r="H55" i="10"/>
  <c r="H59" i="10"/>
  <c r="H60" i="10"/>
  <c r="H61" i="10"/>
  <c r="H62" i="10"/>
  <c r="H63" i="10"/>
  <c r="H64" i="10"/>
  <c r="H65" i="10"/>
  <c r="H67" i="10"/>
  <c r="H69" i="10"/>
  <c r="H70" i="10"/>
  <c r="H71" i="10"/>
  <c r="H72" i="10"/>
  <c r="H73" i="10"/>
  <c r="H77" i="10"/>
  <c r="H78" i="10"/>
  <c r="H80" i="10"/>
  <c r="I6" i="10"/>
  <c r="H6" i="10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6" i="9"/>
  <c r="I57" i="9"/>
  <c r="I58" i="9"/>
  <c r="I59" i="9"/>
  <c r="I63" i="9"/>
  <c r="I64" i="9"/>
  <c r="I65" i="9"/>
  <c r="I66" i="9"/>
  <c r="I69" i="9"/>
  <c r="I70" i="9"/>
  <c r="I71" i="9"/>
  <c r="H11" i="9"/>
  <c r="H12" i="9"/>
  <c r="H13" i="9"/>
  <c r="H15" i="9"/>
  <c r="H16" i="9"/>
  <c r="H17" i="9"/>
  <c r="H18" i="9"/>
  <c r="H19" i="9"/>
  <c r="H20" i="9"/>
  <c r="H23" i="9"/>
  <c r="H24" i="9"/>
  <c r="H25" i="9"/>
  <c r="H26" i="9"/>
  <c r="H27" i="9"/>
  <c r="H28" i="9"/>
  <c r="H29" i="9"/>
  <c r="H30" i="9"/>
  <c r="H31" i="9"/>
  <c r="H33" i="9"/>
  <c r="H34" i="9"/>
  <c r="H37" i="9"/>
  <c r="H38" i="9"/>
  <c r="H39" i="9"/>
  <c r="H40" i="9"/>
  <c r="H42" i="9"/>
  <c r="H43" i="9"/>
  <c r="H45" i="9"/>
  <c r="H46" i="9"/>
  <c r="H47" i="9"/>
  <c r="H48" i="9"/>
  <c r="H50" i="9"/>
  <c r="H56" i="9"/>
  <c r="H57" i="9"/>
  <c r="H58" i="9"/>
  <c r="H59" i="9"/>
  <c r="H63" i="9"/>
  <c r="H64" i="9"/>
  <c r="H70" i="9"/>
  <c r="H71" i="9"/>
  <c r="I6" i="9"/>
  <c r="H6" i="9"/>
  <c r="I12" i="8" l="1"/>
  <c r="I13" i="8"/>
  <c r="I14" i="8"/>
  <c r="I15" i="8"/>
  <c r="I16" i="8"/>
  <c r="I17" i="8"/>
  <c r="I18" i="8"/>
  <c r="I19" i="8"/>
  <c r="I20" i="8"/>
  <c r="I21" i="8"/>
  <c r="I22" i="8"/>
  <c r="I23" i="8"/>
  <c r="I25" i="8"/>
  <c r="I26" i="8"/>
  <c r="I28" i="8"/>
  <c r="I29" i="8"/>
  <c r="I30" i="8"/>
  <c r="I33" i="8"/>
  <c r="I34" i="8"/>
  <c r="I35" i="8"/>
  <c r="I36" i="8"/>
  <c r="I37" i="8"/>
  <c r="I38" i="8"/>
  <c r="I39" i="8"/>
  <c r="I40" i="8"/>
  <c r="I41" i="8"/>
  <c r="I42" i="8"/>
  <c r="I43" i="8"/>
  <c r="I47" i="8"/>
  <c r="I48" i="8"/>
  <c r="I49" i="8"/>
  <c r="I50" i="8"/>
  <c r="H12" i="8"/>
  <c r="H13" i="8"/>
  <c r="H14" i="8"/>
  <c r="H15" i="8"/>
  <c r="H16" i="8"/>
  <c r="H17" i="8"/>
  <c r="H18" i="8"/>
  <c r="H19" i="8"/>
  <c r="H20" i="8"/>
  <c r="H21" i="8"/>
  <c r="H22" i="8"/>
  <c r="H23" i="8"/>
  <c r="H25" i="8"/>
  <c r="H26" i="8"/>
  <c r="H29" i="8"/>
  <c r="H30" i="8"/>
  <c r="H33" i="8"/>
  <c r="H34" i="8"/>
  <c r="H35" i="8"/>
  <c r="H36" i="8"/>
  <c r="H37" i="8"/>
  <c r="H38" i="8"/>
  <c r="H39" i="8"/>
  <c r="H40" i="8"/>
  <c r="H47" i="8"/>
  <c r="H48" i="8"/>
  <c r="H49" i="8"/>
  <c r="H50" i="8"/>
  <c r="I7" i="8"/>
  <c r="H7" i="8"/>
  <c r="H9" i="11"/>
  <c r="H10" i="11"/>
  <c r="H11" i="11"/>
  <c r="H12" i="11"/>
  <c r="H15" i="11"/>
  <c r="H18" i="11"/>
  <c r="H19" i="11"/>
  <c r="H20" i="11"/>
  <c r="H21" i="11"/>
  <c r="H25" i="11"/>
  <c r="H27" i="11"/>
  <c r="H28" i="11"/>
  <c r="H29" i="11"/>
  <c r="H30" i="11"/>
  <c r="H37" i="11"/>
  <c r="H39" i="11"/>
  <c r="H40" i="11"/>
  <c r="H41" i="11"/>
  <c r="H42" i="11"/>
  <c r="H44" i="11"/>
  <c r="H46" i="11"/>
  <c r="H47" i="11"/>
  <c r="H48" i="11"/>
  <c r="H49" i="11"/>
  <c r="H50" i="11"/>
  <c r="H51" i="11"/>
  <c r="H52" i="11"/>
  <c r="H53" i="11"/>
  <c r="H54" i="11"/>
  <c r="H55" i="11"/>
  <c r="H57" i="11"/>
  <c r="I9" i="11"/>
  <c r="I10" i="11"/>
  <c r="I11" i="11"/>
  <c r="I12" i="11"/>
  <c r="I15" i="11"/>
  <c r="I18" i="11"/>
  <c r="I19" i="11"/>
  <c r="I20" i="11"/>
  <c r="I21" i="11"/>
  <c r="I23" i="11"/>
  <c r="I24" i="11"/>
  <c r="I31" i="11"/>
  <c r="I32" i="11"/>
  <c r="I33" i="11"/>
  <c r="I34" i="11"/>
  <c r="I37" i="11"/>
  <c r="I39" i="11"/>
  <c r="I40" i="11"/>
  <c r="I41" i="11"/>
  <c r="I42" i="11"/>
  <c r="I44" i="11"/>
  <c r="I46" i="11"/>
  <c r="I47" i="11"/>
  <c r="I48" i="11"/>
  <c r="I49" i="11"/>
  <c r="I50" i="11"/>
  <c r="I51" i="11"/>
  <c r="I52" i="11"/>
  <c r="I53" i="11"/>
  <c r="I54" i="11"/>
  <c r="I55" i="11"/>
  <c r="I57" i="11"/>
  <c r="I59" i="11"/>
  <c r="I60" i="11"/>
  <c r="I61" i="11"/>
  <c r="I62" i="11"/>
  <c r="I63" i="11"/>
  <c r="I64" i="11"/>
  <c r="I65" i="11"/>
  <c r="I66" i="11"/>
  <c r="I68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6" i="11"/>
  <c r="H6" i="11"/>
  <c r="H91" i="7"/>
  <c r="H93" i="7"/>
  <c r="H94" i="7"/>
  <c r="H95" i="7"/>
  <c r="H96" i="7"/>
  <c r="H97" i="7"/>
  <c r="H98" i="7"/>
  <c r="H99" i="7"/>
  <c r="H103" i="7"/>
  <c r="H104" i="7"/>
  <c r="H105" i="7"/>
  <c r="H106" i="7"/>
  <c r="H107" i="7"/>
  <c r="H108" i="7"/>
  <c r="H109" i="7"/>
  <c r="H55" i="7"/>
  <c r="H43" i="7"/>
  <c r="H10" i="7"/>
  <c r="H11" i="7"/>
  <c r="H12" i="7"/>
  <c r="H13" i="7"/>
  <c r="H14" i="7"/>
  <c r="H16" i="7"/>
  <c r="H17" i="7"/>
  <c r="H18" i="7"/>
  <c r="H19" i="7"/>
  <c r="H20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4" i="7"/>
  <c r="H45" i="7"/>
  <c r="H46" i="7"/>
  <c r="H48" i="7"/>
  <c r="H49" i="7"/>
  <c r="H50" i="7"/>
  <c r="H51" i="7"/>
  <c r="H52" i="7"/>
  <c r="H53" i="7"/>
  <c r="H54" i="7"/>
  <c r="H64" i="7"/>
  <c r="H65" i="7"/>
  <c r="H66" i="7"/>
  <c r="H67" i="7"/>
  <c r="H68" i="7"/>
  <c r="H72" i="7"/>
  <c r="H73" i="7"/>
  <c r="H74" i="7"/>
  <c r="H75" i="7"/>
  <c r="H76" i="7"/>
  <c r="H77" i="7"/>
  <c r="H78" i="7"/>
  <c r="H79" i="7"/>
  <c r="H81" i="7"/>
  <c r="H82" i="7"/>
  <c r="H83" i="7"/>
  <c r="H84" i="7"/>
  <c r="H85" i="7"/>
  <c r="H9" i="7"/>
  <c r="I9" i="7"/>
  <c r="I10" i="7"/>
  <c r="I11" i="7"/>
  <c r="I12" i="7"/>
  <c r="I13" i="7"/>
  <c r="I14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8" i="7"/>
  <c r="I39" i="7"/>
  <c r="I40" i="7"/>
  <c r="I72" i="7"/>
  <c r="I73" i="7"/>
  <c r="I74" i="7"/>
  <c r="I75" i="7"/>
  <c r="I76" i="7"/>
  <c r="I77" i="7"/>
  <c r="I78" i="7"/>
  <c r="I79" i="7"/>
  <c r="I81" i="7"/>
  <c r="I82" i="7"/>
  <c r="I83" i="7"/>
  <c r="I84" i="7"/>
  <c r="I85" i="7"/>
  <c r="I91" i="7"/>
  <c r="I93" i="7"/>
  <c r="I99" i="7"/>
  <c r="I100" i="7"/>
  <c r="I101" i="7"/>
  <c r="I102" i="7"/>
  <c r="I103" i="7"/>
  <c r="I105" i="7"/>
  <c r="I108" i="7"/>
  <c r="I112" i="7"/>
  <c r="I116" i="7"/>
  <c r="I117" i="7"/>
  <c r="I118" i="7"/>
  <c r="I7" i="7"/>
  <c r="H7" i="7"/>
  <c r="G11" i="14" l="1"/>
  <c r="J52" i="15"/>
  <c r="J53" i="15"/>
  <c r="J54" i="15"/>
  <c r="J55" i="15"/>
  <c r="J56" i="15"/>
  <c r="J57" i="15"/>
  <c r="J58" i="15"/>
  <c r="J59" i="15"/>
  <c r="J60" i="15"/>
  <c r="J61" i="15"/>
  <c r="J62" i="15"/>
  <c r="J63" i="15"/>
  <c r="J64" i="15"/>
  <c r="J65" i="15"/>
  <c r="J66" i="15"/>
  <c r="J67" i="15"/>
  <c r="J68" i="15"/>
  <c r="J69" i="15"/>
  <c r="J70" i="15"/>
  <c r="J71" i="15"/>
  <c r="J72" i="15"/>
  <c r="J73" i="15"/>
  <c r="J74" i="15"/>
  <c r="J75" i="15"/>
  <c r="J76" i="15"/>
  <c r="J77" i="15"/>
  <c r="J78" i="15"/>
  <c r="J79" i="15"/>
  <c r="J80" i="15"/>
  <c r="J81" i="15"/>
  <c r="J82" i="15"/>
  <c r="J83" i="15"/>
  <c r="J84" i="15"/>
  <c r="J85" i="15"/>
  <c r="J86" i="15"/>
  <c r="J87" i="15"/>
  <c r="J88" i="15"/>
  <c r="J89" i="15"/>
  <c r="J90" i="15"/>
  <c r="J91" i="15"/>
  <c r="J92" i="15"/>
  <c r="J93" i="15"/>
  <c r="J95" i="15"/>
  <c r="J97" i="15"/>
  <c r="J98" i="15"/>
  <c r="J99" i="15"/>
  <c r="J105" i="15"/>
  <c r="J109" i="15"/>
  <c r="J110" i="15"/>
  <c r="J111" i="15"/>
  <c r="J113" i="15"/>
  <c r="J116" i="15"/>
  <c r="J117" i="15"/>
  <c r="J51" i="15"/>
  <c r="J37" i="14" l="1"/>
</calcChain>
</file>

<file path=xl/sharedStrings.xml><?xml version="1.0" encoding="utf-8"?>
<sst xmlns="http://schemas.openxmlformats.org/spreadsheetml/2006/main" count="888" uniqueCount="360">
  <si>
    <t>PRIHODI UKUPNO</t>
  </si>
  <si>
    <t>RASHODI UKUPNO</t>
  </si>
  <si>
    <t>RAZLIKA - VIŠAK / MANJAK</t>
  </si>
  <si>
    <t>VIŠAK / MANJAK IZ PRETHODNE(IH) GODINE KOJI ĆE SE RASPOREDITI / POKRITI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</si>
  <si>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</si>
  <si>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</si>
  <si>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</si>
  <si>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</si>
  <si>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</si>
  <si>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</si>
  <si>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</si>
  <si>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</si>
  <si>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Prihodi od prodaje nefinancijske imovine</t>
  </si>
  <si>
    <t>RASHODI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</si>
  <si>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</si>
  <si>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</si>
  <si>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</si>
  <si>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</si>
  <si>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</si>
  <si>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</si>
  <si>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</si>
  <si>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</si>
  <si>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</si>
  <si>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</si>
  <si>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</si>
  <si>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</si>
  <si>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</si>
  <si>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</si>
  <si>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</si>
  <si>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</si>
  <si>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Vlastiti prihodi</t>
  </si>
  <si>
    <t>A) SAŽETAK RAČUNA PRIHODA I RASHODA</t>
  </si>
  <si>
    <t>B) SAŽETAK RAČUNA FINANCIRANJA</t>
  </si>
  <si>
    <t>Pomoći iz inozemstva i od subjekata unutar općeg proračuna</t>
  </si>
  <si>
    <t>Prihodi iz nadležnog proračuna i od HZZO-a temeljem ugovornih obveza</t>
  </si>
  <si>
    <t>Ostale pomoći</t>
  </si>
  <si>
    <t>Rashodi za nabavu proizvedene dugotrajne imovine</t>
  </si>
  <si>
    <t>Naziv</t>
  </si>
  <si>
    <t>Prihodi od imovine</t>
  </si>
  <si>
    <t>Pomoći iz inozemstva</t>
  </si>
  <si>
    <t>Prihodi za posebne namjene</t>
  </si>
  <si>
    <t>Prihodi od upravnih i admini.pristojbi, pristojbi po posebnim propisima i naknada</t>
  </si>
  <si>
    <t>Prihodi od prodaje proizvoda i robe te pruženih usluga, prihodi od donacija te povrati po protestiranim jamstvima</t>
  </si>
  <si>
    <t>Tekuće donacije</t>
  </si>
  <si>
    <t>Pomoći</t>
  </si>
  <si>
    <t>Dec-sredstva</t>
  </si>
  <si>
    <t>Višak-Dec sredstva</t>
  </si>
  <si>
    <t>Financijski rashodi</t>
  </si>
  <si>
    <t>Rashodi z dodatna ulaganja na nefinancijskoj imovini</t>
  </si>
  <si>
    <t>Državni proračun-pr.učenika</t>
  </si>
  <si>
    <t xml:space="preserve">Državni proračun-pri. učenika </t>
  </si>
  <si>
    <t>Naknade građanima i kućanstvima na temelju osiguranja i druge naknade</t>
  </si>
  <si>
    <t>09 Obrazovanje</t>
  </si>
  <si>
    <t>092 Srednješkolsko obrazovanje</t>
  </si>
  <si>
    <t>096 Dodatne usluge u obrazovanju</t>
  </si>
  <si>
    <t>PROGRAM 3110</t>
  </si>
  <si>
    <t>Aktivnost A 3110-01</t>
  </si>
  <si>
    <t>Izvor financiranja 12</t>
  </si>
  <si>
    <t>Dec. Sredstva</t>
  </si>
  <si>
    <t xml:space="preserve">Službena putovanja </t>
  </si>
  <si>
    <t>Rashodi za materijal i energiju</t>
  </si>
  <si>
    <t>Materijal i sirovine</t>
  </si>
  <si>
    <t>Energija</t>
  </si>
  <si>
    <t>Rashodi za usluge</t>
  </si>
  <si>
    <t>Usluge promidžbe i informiranja</t>
  </si>
  <si>
    <t>Zakupnine i najamnine</t>
  </si>
  <si>
    <t>Intelektualne usluge</t>
  </si>
  <si>
    <t>Računalne usluge</t>
  </si>
  <si>
    <t>Ostale usluge</t>
  </si>
  <si>
    <t>Naknade za prijevoz, za rad na terenu</t>
  </si>
  <si>
    <t>Stručno usavršavanje</t>
  </si>
  <si>
    <t>Ostale naknade troškova zaposlenima</t>
  </si>
  <si>
    <t>Uredski materijal i ostali materijalni ras.</t>
  </si>
  <si>
    <t>Mat. I dijelovi za tek. I inves. Održav.</t>
  </si>
  <si>
    <t>Sitan invnentar i auto-gume</t>
  </si>
  <si>
    <t>Službena, radna i zaštitna odjeća</t>
  </si>
  <si>
    <t>Usluge telefona, pošte i prijevoza</t>
  </si>
  <si>
    <t>Usluge tekućeg i investicijskog održ.</t>
  </si>
  <si>
    <t>Komunale usluge</t>
  </si>
  <si>
    <t>Zdravstvene i veterinarske</t>
  </si>
  <si>
    <t>Intelektualne i osobne usluge</t>
  </si>
  <si>
    <t>Ostali nespomenuti rashodi poslovanja</t>
  </si>
  <si>
    <t>Premije osiguranja</t>
  </si>
  <si>
    <t>Reprezentacija</t>
  </si>
  <si>
    <t>Članarine i norme</t>
  </si>
  <si>
    <t>Pristojbe i naknade</t>
  </si>
  <si>
    <t>Financijski  rashodi</t>
  </si>
  <si>
    <t>Ostali financijski rashodi</t>
  </si>
  <si>
    <t>Bankarske usluge i usl. Pla. prometa</t>
  </si>
  <si>
    <t>Zatezne kamate</t>
  </si>
  <si>
    <t>Naknade građanima i kućanstvima</t>
  </si>
  <si>
    <t>OSIGURANJE UVJETA RADASŠ-minimalni standard</t>
  </si>
  <si>
    <t>SREDNJE ŠKOLSKI STANDARD</t>
  </si>
  <si>
    <t>Kapitalni projekt K 3110-02</t>
  </si>
  <si>
    <t>Kapitalni izdatci iz decentrali.</t>
  </si>
  <si>
    <t>Postrojenja i oprema</t>
  </si>
  <si>
    <t>Uređaji, strojevi i oprema za ostale namjene</t>
  </si>
  <si>
    <t>Prijevozna sredstva</t>
  </si>
  <si>
    <t>Uredska oprema i namještaj</t>
  </si>
  <si>
    <t>Instrumenti, uređaji i strojevi</t>
  </si>
  <si>
    <t>Aktivnost A 3110-04</t>
  </si>
  <si>
    <t>UČENIČKI DOM</t>
  </si>
  <si>
    <t>Aktivnost A 3110-05</t>
  </si>
  <si>
    <t>Odgojno obrazovno, administrativno i tehničko osoblje</t>
  </si>
  <si>
    <t>Izvor financiranja 501</t>
  </si>
  <si>
    <t xml:space="preserve">Pomoći iz državnog proračuna </t>
  </si>
  <si>
    <t>Plaće (Bruto)</t>
  </si>
  <si>
    <t>Plaće za redovan rad</t>
  </si>
  <si>
    <t>Plaće za prekovremeni rad</t>
  </si>
  <si>
    <t>Ostali rashodi za zaposlene</t>
  </si>
  <si>
    <t>Doprinosi na plaće</t>
  </si>
  <si>
    <t>Doprinosi za obvezno zdravstveno osig.</t>
  </si>
  <si>
    <t>Naknade troškova zaposlenima</t>
  </si>
  <si>
    <t>Službena putovanja</t>
  </si>
  <si>
    <t>Ugovori o djelu</t>
  </si>
  <si>
    <t>Knjige, umjetnička djela i ostale izložbene vrijednosti</t>
  </si>
  <si>
    <t>Knjige</t>
  </si>
  <si>
    <t>PROGRAM 3120</t>
  </si>
  <si>
    <t>DRŽAVNI PRORAČUN</t>
  </si>
  <si>
    <t>Aktivnost K 3120-02</t>
  </si>
  <si>
    <t>Kapitalni izdatci-državni proračun</t>
  </si>
  <si>
    <t>VLASTITI PRIHODI</t>
  </si>
  <si>
    <t>Aktivnost A 3120-01</t>
  </si>
  <si>
    <t>Izvor financiranja 31</t>
  </si>
  <si>
    <t>Vlastita sredstva</t>
  </si>
  <si>
    <t>Izdatci za financijaku imovinu i oplatu zajmova</t>
  </si>
  <si>
    <t>Izdatci za otplatu glavnice primljenih kredita i zajmova</t>
  </si>
  <si>
    <t>Bankarske usluge i usl. platnog prometa</t>
  </si>
  <si>
    <t xml:space="preserve">Otplata glavnice primljenih zajmova </t>
  </si>
  <si>
    <t>Kapitalni izdatci-vlastiti prihodi</t>
  </si>
  <si>
    <t>Aktivnost A 3120-02</t>
  </si>
  <si>
    <t xml:space="preserve">POSEBNE NAMJENE </t>
  </si>
  <si>
    <t>Aktivnost K 3120-01</t>
  </si>
  <si>
    <t>Prihodi za posebne namjene-uč-dom sufinanciranje roditelja i ostali prihodi za posebne namjene</t>
  </si>
  <si>
    <t>Izvor financiranja 412</t>
  </si>
  <si>
    <t>Aktivnost K 3120-03</t>
  </si>
  <si>
    <t>Kapitalni izdatci-prihodi za posebne namjene</t>
  </si>
  <si>
    <t>DONACIJE</t>
  </si>
  <si>
    <t>Aktivnost A 3120-03</t>
  </si>
  <si>
    <t xml:space="preserve">Donacije-tekuće </t>
  </si>
  <si>
    <t>Izvor financiranja 61</t>
  </si>
  <si>
    <t>Aktivnost K 3120-04</t>
  </si>
  <si>
    <t xml:space="preserve">Donacije-kapitalne </t>
  </si>
  <si>
    <t>Kapitalne donacije</t>
  </si>
  <si>
    <t>Rashodi za nabavu nefina.imo.</t>
  </si>
  <si>
    <t>Rashodi za dodatna ulaga.na nef.imo</t>
  </si>
  <si>
    <t>Dodatna ulag.na građ.objektima</t>
  </si>
  <si>
    <t>PROGRAM 3130</t>
  </si>
  <si>
    <t>Aktivnost A 3130-01</t>
  </si>
  <si>
    <t>Sufinanc.prijevoza učenika</t>
  </si>
  <si>
    <t>Izvor financiranja 51</t>
  </si>
  <si>
    <t>Državni proračun</t>
  </si>
  <si>
    <t>Ostale naknade građ. iz proračuna</t>
  </si>
  <si>
    <t>PROGRAM 3140</t>
  </si>
  <si>
    <t>Aktivnost A 3140-04</t>
  </si>
  <si>
    <t>Erasmus</t>
  </si>
  <si>
    <t>Državni proračun-pomoći</t>
  </si>
  <si>
    <t>Aktivnost A 3140-05</t>
  </si>
  <si>
    <t>Shema školskog voća</t>
  </si>
  <si>
    <t>Izvor financiranja 54</t>
  </si>
  <si>
    <t>Rezultat poslovanja</t>
  </si>
  <si>
    <t>Zdravstvene usluge</t>
  </si>
  <si>
    <t>Troškovi sudskih postupaka</t>
  </si>
  <si>
    <t>Naknada za prijevoz</t>
  </si>
  <si>
    <t>Uredski materijal i ostali mat. ras.</t>
  </si>
  <si>
    <t>Mat.i djel.za tek.i inve.održavanje</t>
  </si>
  <si>
    <t>Službena,radna i zašt.odje.i obuća</t>
  </si>
  <si>
    <t>Usluge teku.i investi.održavanja</t>
  </si>
  <si>
    <t>Komunalne usluge</t>
  </si>
  <si>
    <t>Članarine</t>
  </si>
  <si>
    <t>Ostali nespomenuti financijs. ras.</t>
  </si>
  <si>
    <t>Sportska i glazbena oprema</t>
  </si>
  <si>
    <t>Izvor financiranja 17</t>
  </si>
  <si>
    <t>Višak-dec</t>
  </si>
  <si>
    <t>Materijal i dijel.za tek. i inv.održa.</t>
  </si>
  <si>
    <t>Službena, radna i zaš.odje. i obu.</t>
  </si>
  <si>
    <t>Usluge tek. i invest.održavanja</t>
  </si>
  <si>
    <t xml:space="preserve">Uredski materijal i ostali materi.ras. </t>
  </si>
  <si>
    <t>Opći prihodi i primici</t>
  </si>
  <si>
    <t>Primici od fin.imo.i zaduž.</t>
  </si>
  <si>
    <t>Izdatci za fin.imo i otpl.zajmova</t>
  </si>
  <si>
    <t>izdatci za otplatu glav.primljenih kred.i zajmova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</si>
  <si>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</si>
  <si>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</si>
  <si>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</si>
  <si>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</si>
  <si>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B. RAČUN FINANCIRANJA PREMA IZVORIMA FINANCIRANJA</t>
  </si>
  <si>
    <t>EUR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</si>
  <si>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</si>
  <si>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</si>
  <si>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</si>
  <si>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</si>
  <si>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</si>
  <si>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</si>
  <si>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</si>
  <si>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</si>
  <si>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</si>
  <si>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</si>
  <si>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</si>
  <si>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VIŠAK / MANJAK TEKUĆE GODINE</t>
  </si>
  <si>
    <t>Tekući projekt T 3140-06</t>
  </si>
  <si>
    <t>Ostale naknade troš.zaposlenima</t>
  </si>
  <si>
    <t>Sitan inventar</t>
  </si>
  <si>
    <t>Instrumenti,uređaji i strojevi</t>
  </si>
  <si>
    <t>Uređaji,strojevi i oprema za ostale namjene</t>
  </si>
  <si>
    <t>Rashodi za mat.i energiju</t>
  </si>
  <si>
    <t>Ostali nespo.rashodi poslovanja</t>
  </si>
  <si>
    <t>Izvor financiranja 63</t>
  </si>
  <si>
    <t>Kazne, upravne mjere i ostali prihodi</t>
  </si>
  <si>
    <t>Kazne,upravne mjere i ostali prihodi</t>
  </si>
  <si>
    <t>Opći prihodi i primici-LSŽ</t>
  </si>
  <si>
    <t>Rashodi za nabavu neproizvedene dug.imo.</t>
  </si>
  <si>
    <t>Ostale pomoći-državni pro.</t>
  </si>
  <si>
    <t>Licence</t>
  </si>
  <si>
    <t>Nematerijalna imovine</t>
  </si>
  <si>
    <t>Djelatnost sred.škola iznad standarda</t>
  </si>
  <si>
    <t>Izvor financiranja 11</t>
  </si>
  <si>
    <t>Indeks</t>
  </si>
  <si>
    <t xml:space="preserve">  </t>
  </si>
  <si>
    <t xml:space="preserve">Negativne tečajne razlike </t>
  </si>
  <si>
    <t>Uređaji, strojevi i opre. za osta.nam.</t>
  </si>
  <si>
    <t>DONACIJE-ukupno</t>
  </si>
  <si>
    <t>"Obrazovanje jednakih mogućnosti IV"</t>
  </si>
  <si>
    <t>Podsk.</t>
  </si>
  <si>
    <t>Odjeljak</t>
  </si>
  <si>
    <t>Pomoći prora.koris.iz prora.koji im nije nadležan</t>
  </si>
  <si>
    <t>Tekuće pom.prora.kori.iz prora.koji im nije nadležan</t>
  </si>
  <si>
    <t>Kapitalne pom.prora.kori.iz prora.koji im nije nadležan</t>
  </si>
  <si>
    <t>Pomoći temeljem prijenosa EU sred.</t>
  </si>
  <si>
    <t>Tekuće pomoći teme.prije.EU sred.</t>
  </si>
  <si>
    <t>Prijenosi između prora.kori.istog prora.</t>
  </si>
  <si>
    <t>Tekući prije.između prorač.koris.istog prora.temelje.prijenosa EU sredstava</t>
  </si>
  <si>
    <t>Prihodi od financ.imovine</t>
  </si>
  <si>
    <t>Prihodi od kamata</t>
  </si>
  <si>
    <t>Prihodi po posebnim propisima</t>
  </si>
  <si>
    <t>Ostali nespomenuti prihodi</t>
  </si>
  <si>
    <t>Prihodi od prodaje proizvoda i robe te pruženih usluga</t>
  </si>
  <si>
    <t>Prihodi od prodaje proizvo.i robe</t>
  </si>
  <si>
    <t>Prihodi od pruženih usluga</t>
  </si>
  <si>
    <t>Donacije od pravnih i fizičkih osoba izvan općeg prora.</t>
  </si>
  <si>
    <t xml:space="preserve">Kapitalne donacije </t>
  </si>
  <si>
    <t>Prihodi iz nadležnog prora.za financi.redovne djelatno.prora.korisnika</t>
  </si>
  <si>
    <t>Prihodi iz nadl.prora.za finan.rashoda poslovanja</t>
  </si>
  <si>
    <t>Prihodi iz nadl.prora.za finan.rashoda za nabavu nefinancijske imovine</t>
  </si>
  <si>
    <t>Ostali prihodi</t>
  </si>
  <si>
    <t>Primici od finan.imo.i zaduživanja</t>
  </si>
  <si>
    <t>Primljeni zajmovi od trg.društava</t>
  </si>
  <si>
    <t>Primljeni zajmovi od tuzemnih trg.dru.izvan javnog sektora</t>
  </si>
  <si>
    <t>Višak/manjak prihoda</t>
  </si>
  <si>
    <t>Višak prihoda</t>
  </si>
  <si>
    <t>UKUPNO PRIHODI:</t>
  </si>
  <si>
    <t>Podsk</t>
  </si>
  <si>
    <t>UKUPNO 3+4+5</t>
  </si>
  <si>
    <t>Plaće</t>
  </si>
  <si>
    <t>Doprinos za obvezno zdra.osigura.</t>
  </si>
  <si>
    <t>Naknade tro.zaposlenima</t>
  </si>
  <si>
    <t>Naknade za prijevoz</t>
  </si>
  <si>
    <t>Stručno usavrša.zaposlenika</t>
  </si>
  <si>
    <t>Ostale naknade troškova zposlenima</t>
  </si>
  <si>
    <t>Rashodi za mat. i energiju</t>
  </si>
  <si>
    <t>Uredski mat.i ostali mat.rashodi</t>
  </si>
  <si>
    <t>Mate. I dijelovi za tekuj.i inve.održa.</t>
  </si>
  <si>
    <t>Sitan inventar i auto gume</t>
  </si>
  <si>
    <t>Službena, radna i zašti.odj.i obuća</t>
  </si>
  <si>
    <t>Usluge telefona,pošte i prijevoza</t>
  </si>
  <si>
    <t>Ostali nespomenuti fin.rashodi</t>
  </si>
  <si>
    <t>Oatale naknade građanima i kućanstvima iz proračuna</t>
  </si>
  <si>
    <t>Naknade građanima i kućanstvima u naravi</t>
  </si>
  <si>
    <t>Rashodi za nabavu neproizve.dug.imovine</t>
  </si>
  <si>
    <t>Nematerijalna imovina</t>
  </si>
  <si>
    <t>Uređaji, strojevi i oprema za os.namj.</t>
  </si>
  <si>
    <t>Prijevozna sredstva u cestovnom pr.</t>
  </si>
  <si>
    <t>Dodatna ulaganja na građ.objektima</t>
  </si>
  <si>
    <t>Otplata gla.primlje.zajmova od trgo.društava</t>
  </si>
  <si>
    <t>Otplata gla.primlje.zajmova od tuzem.trgo.društava izvan javn.sekt.</t>
  </si>
  <si>
    <t>IZVJEŠTAJ O PRIHODIMA I RASHODIMA PREMA EKONOMSKOJ KLASIFIKACIJI</t>
  </si>
  <si>
    <t>PRIHODI POSLOVANJA</t>
  </si>
  <si>
    <t>UKUPNO RASHODI</t>
  </si>
  <si>
    <t xml:space="preserve">Ostali rashodi </t>
  </si>
  <si>
    <t>Tekuće donacije u naravi</t>
  </si>
  <si>
    <t>Ostali rashodi</t>
  </si>
  <si>
    <t>Bankarske usl.i usl.platnog prometa</t>
  </si>
  <si>
    <t>Negativne tečajne raz.i valutna klauzula</t>
  </si>
  <si>
    <t>INDEKS</t>
  </si>
  <si>
    <t>REBALABS II. 2024</t>
  </si>
  <si>
    <t>REBALANS II. 2024</t>
  </si>
  <si>
    <t>Kazne, penali i naknade štete</t>
  </si>
  <si>
    <t>Ugovorene kazne i ostale naknade šteta</t>
  </si>
  <si>
    <t>Tekući projekt T 3140-07</t>
  </si>
  <si>
    <t>"Zajedno za budućnost"</t>
  </si>
  <si>
    <t>REBALANS II.</t>
  </si>
  <si>
    <t>Ostali nespomenuti rashodi poslovanja(natjecanja prijevoz)</t>
  </si>
  <si>
    <t>REBALANS II. 2024.</t>
  </si>
  <si>
    <t>II. REBALANS 2024.</t>
  </si>
  <si>
    <t>Zdravstvene i veterinarske usluge</t>
  </si>
  <si>
    <t>OPĆI PRIHODI IPRIMICI - LSŽ</t>
  </si>
  <si>
    <t>UKUPNO:</t>
  </si>
  <si>
    <t>Opći prihodi i primici-škola</t>
  </si>
  <si>
    <t>IZVRŠENJE 2023.</t>
  </si>
  <si>
    <t>IZVRŠENJE 2024.</t>
  </si>
  <si>
    <t>Doprinos za obvezno zdravstveno osiguranje</t>
  </si>
  <si>
    <t>Mat. i dije.za tek.i inv.održavanje</t>
  </si>
  <si>
    <t>Sitan inventar i auto-gume</t>
  </si>
  <si>
    <t>Izvor financiranja 94</t>
  </si>
  <si>
    <t>Višak prihoda - pomoći</t>
  </si>
  <si>
    <t>VLASTITI PRIHODI  3+4+5</t>
  </si>
  <si>
    <t>Izvor financiranja 96</t>
  </si>
  <si>
    <t>Višak prihoda - donacije</t>
  </si>
  <si>
    <t>izvršenje 2023.</t>
  </si>
  <si>
    <t>Rebalans II. 2024</t>
  </si>
  <si>
    <t>Izvršenje 2024.</t>
  </si>
  <si>
    <t xml:space="preserve">                                  IZVJEŠTAJ O IZVRŠENJU FINANCIJSKOG PLANA ZA 2024. GODINU</t>
  </si>
  <si>
    <t xml:space="preserve">                                     IZVJEŠTAJ O IZVRŠENJU FINANCIJSKOG PLANA ZA 2024. GODINU</t>
  </si>
  <si>
    <t xml:space="preserve">                           IZVJEŠTAJ O IZVRŠENJU FINANCIJSKOG PLANA ZA 2024. GODINU</t>
  </si>
  <si>
    <t xml:space="preserve">                                        IZVJEŠTAJ O IZVRŠENJU FINANCIJSKOG PLANA ZA 2024. GODINU</t>
  </si>
  <si>
    <t xml:space="preserve">                                      IZVJEŠTAJ O IZVRŠENJU FINANCIJSKOG PLANA ZA 2024. GODINU</t>
  </si>
  <si>
    <t xml:space="preserve">                                          IZVJEŠTAJ O IZVRŠENJU FINANCIJSKOG PLANA ZA 2024. GODINU</t>
  </si>
  <si>
    <t xml:space="preserve">                                                         IZVJEŠTAJ O IZVRŠENJU FINANCIJSKOG PLANA ZA 2024. GODINU</t>
  </si>
  <si>
    <t xml:space="preserve">                                             IZVJEŠTAJ O IZVRŠENJU FINANCIJSKOG PLANA ZA 2024. GODINU</t>
  </si>
  <si>
    <t xml:space="preserve">                                              IZVJEŠTAJ O IZVRŠENJU FINANCIJSKOG PLANA ZA 2024. GODINU</t>
  </si>
  <si>
    <t xml:space="preserve">                     IZVJEŠTAJ O IZVRŠENJU FINANCIJSKOG PLANA ZA 2024. GODINU</t>
  </si>
  <si>
    <t xml:space="preserve">                                                               IZVJEŠTAJ O IZVRŠENJU FINANCIJSKOG PLANA ZA 2024. GODINU</t>
  </si>
  <si>
    <t>KLASA:</t>
  </si>
  <si>
    <t>URBROJ:</t>
  </si>
  <si>
    <t>400-02/25-01/1</t>
  </si>
  <si>
    <t>2125-37-03-25-1</t>
  </si>
  <si>
    <t>RAVNATELJ</t>
  </si>
  <si>
    <t>Otočac, 03.03.2025.</t>
  </si>
  <si>
    <t>Ivan Vidmar, prof.</t>
  </si>
  <si>
    <t xml:space="preserve">Brojčana oznaka i naziv </t>
  </si>
  <si>
    <t>IZVORNI PLAN/REBALANS</t>
  </si>
  <si>
    <t>Indeks(H/E)</t>
  </si>
  <si>
    <t>Indeks(H/G)</t>
  </si>
  <si>
    <t>1 OPĆI PRIHODI I PRIMICI</t>
  </si>
  <si>
    <t>11 Opći prihodi i primici</t>
  </si>
  <si>
    <t>12 Dec sredstva</t>
  </si>
  <si>
    <t>17 Višak dec</t>
  </si>
  <si>
    <t>3 VLASTITI PRIHODI</t>
  </si>
  <si>
    <t>31 Vlastiti prihodi</t>
  </si>
  <si>
    <t>4 PRIHODI ZA POSEBNE NAMJENE</t>
  </si>
  <si>
    <t>41 Prihodi za posebne namjene</t>
  </si>
  <si>
    <t>5 POMOĆI</t>
  </si>
  <si>
    <t>50 Pomoći</t>
  </si>
  <si>
    <t>51 Državni proračun</t>
  </si>
  <si>
    <t>54 Pomoći iz inozemstva</t>
  </si>
  <si>
    <t>6 DONACIJE</t>
  </si>
  <si>
    <t>61 Tekuće donacije</t>
  </si>
  <si>
    <t xml:space="preserve">63 Kapitalne donacije </t>
  </si>
  <si>
    <t>VIŠAK PRIHODA KORIŠTEN ZA POKRIĆE RASHODA</t>
  </si>
  <si>
    <t>9 REZULTAT</t>
  </si>
  <si>
    <t>92 Višak prihoda-vlastiti 31</t>
  </si>
  <si>
    <t>93 Višak prihoda-prij.uč 51</t>
  </si>
  <si>
    <t>94 Višak prihoda-pomoći 50</t>
  </si>
  <si>
    <t>95 Višak prihoda-posebne namjene 41</t>
  </si>
  <si>
    <t>96 Višak prihoda-tekuće donacije 61</t>
  </si>
  <si>
    <t>97 Manjak prihoda-opći prihodi i primici IF11</t>
  </si>
  <si>
    <t xml:space="preserve"> IZVRŠENJE PRIHODI I RASHODI PREMA IZVORIMA FINANCIRANJA 2024. GODINA</t>
  </si>
  <si>
    <t>Kazne,penali i naknade štete</t>
  </si>
  <si>
    <t>Ugovorene kazne i naknade šteta</t>
  </si>
  <si>
    <t>1 RASHODI I IZDATCI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</si>
</sst>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kn&quot;_-;\-* #,##0.00\ &quot;kn&quot;_-;_-* &quot;-&quot;??\ &quot;kn&quot;_-;_-@_-"/>
  </numFmts>
  <fonts count="3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i/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sz val="12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sz val="9"/>
      <name val="Arial"/>
      <family val="2"/>
      <charset val="238"/>
    </font>
    <font>
      <i/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21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411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10" fillId="2" borderId="3" xfId="0" quotePrefix="1" applyFont="1" applyFill="1" applyBorder="1" applyAlignment="1">
      <alignment horizontal="left" vertical="center" wrapText="1"/>
    </xf>
    <xf numFmtId="0" fontId="10" fillId="2" borderId="3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0" fontId="17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18" fillId="2" borderId="4" xfId="0" applyNumberFormat="1" applyFont="1" applyFill="1" applyBorder="1" applyAlignment="1" applyProtection="1">
      <alignment horizontal="left" vertical="center" wrapText="1"/>
    </xf>
    <xf numFmtId="4" fontId="6" fillId="0" borderId="3" xfId="0" applyNumberFormat="1" applyFont="1" applyFill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0" fontId="19" fillId="0" borderId="0" xfId="0" applyFont="1"/>
    <xf numFmtId="4" fontId="3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 applyProtection="1">
      <alignment horizontal="right" wrapText="1"/>
    </xf>
    <xf numFmtId="0" fontId="10" fillId="2" borderId="3" xfId="0" applyFont="1" applyFill="1" applyBorder="1" applyAlignment="1">
      <alignment horizontal="left" vertical="center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8" fillId="2" borderId="2" xfId="0" applyNumberFormat="1" applyFont="1" applyFill="1" applyBorder="1" applyAlignment="1" applyProtection="1">
      <alignment horizontal="left" vertical="center" wrapText="1"/>
    </xf>
    <xf numFmtId="0" fontId="18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0" borderId="1" xfId="0" applyNumberFormat="1" applyFont="1" applyFill="1" applyBorder="1" applyAlignment="1" applyProtection="1">
      <alignment horizontal="center"/>
    </xf>
    <xf numFmtId="0" fontId="6" fillId="0" borderId="1" xfId="0" applyNumberFormat="1" applyFont="1" applyFill="1" applyBorder="1" applyAlignment="1" applyProtection="1">
      <alignment horizontal="center"/>
    </xf>
    <xf numFmtId="0" fontId="3" fillId="2" borderId="0" xfId="0" applyNumberFormat="1" applyFont="1" applyFill="1" applyBorder="1" applyAlignment="1" applyProtection="1">
      <alignment horizontal="left" vertical="center" wrapText="1" indent="1"/>
    </xf>
    <xf numFmtId="3" fontId="3" fillId="0" borderId="3" xfId="0" applyNumberFormat="1" applyFont="1" applyFill="1" applyBorder="1" applyAlignment="1" applyProtection="1">
      <alignment wrapText="1"/>
    </xf>
    <xf numFmtId="3" fontId="6" fillId="0" borderId="3" xfId="0" applyNumberFormat="1" applyFont="1" applyFill="1" applyBorder="1" applyAlignment="1" applyProtection="1">
      <alignment wrapText="1"/>
    </xf>
    <xf numFmtId="0" fontId="6" fillId="2" borderId="4" xfId="0" applyNumberFormat="1" applyFont="1" applyFill="1" applyBorder="1" applyAlignment="1" applyProtection="1">
      <alignment horizontal="left" vertical="center"/>
    </xf>
    <xf numFmtId="0" fontId="3" fillId="2" borderId="0" xfId="0" applyNumberFormat="1" applyFont="1" applyFill="1" applyBorder="1" applyAlignment="1" applyProtection="1">
      <alignment horizontal="left" vertical="center" wrapText="1"/>
    </xf>
    <xf numFmtId="3" fontId="3" fillId="2" borderId="0" xfId="0" applyNumberFormat="1" applyFont="1" applyFill="1" applyBorder="1" applyAlignment="1">
      <alignment horizontal="right"/>
    </xf>
    <xf numFmtId="3" fontId="3" fillId="0" borderId="4" xfId="0" applyNumberFormat="1" applyFont="1" applyFill="1" applyBorder="1" applyAlignment="1" applyProtection="1">
      <alignment wrapText="1"/>
    </xf>
    <xf numFmtId="0" fontId="6" fillId="2" borderId="2" xfId="0" applyNumberFormat="1" applyFont="1" applyFill="1" applyBorder="1" applyAlignment="1" applyProtection="1">
      <alignment horizontal="left" vertical="center"/>
    </xf>
    <xf numFmtId="0" fontId="6" fillId="2" borderId="1" xfId="0" applyNumberFormat="1" applyFont="1" applyFill="1" applyBorder="1" applyAlignment="1" applyProtection="1">
      <alignment horizontal="center" vertical="center"/>
    </xf>
    <xf numFmtId="0" fontId="6" fillId="2" borderId="4" xfId="0" applyNumberFormat="1" applyFont="1" applyFill="1" applyBorder="1" applyAlignment="1" applyProtection="1">
      <alignment horizontal="center" vertical="center"/>
    </xf>
    <xf numFmtId="0" fontId="6" fillId="2" borderId="1" xfId="0" applyNumberFormat="1" applyFont="1" applyFill="1" applyBorder="1" applyAlignment="1" applyProtection="1">
      <alignment horizontal="left" vertical="center" wrapText="1" indent="1"/>
    </xf>
    <xf numFmtId="0" fontId="6" fillId="2" borderId="2" xfId="0" applyNumberFormat="1" applyFont="1" applyFill="1" applyBorder="1" applyAlignment="1" applyProtection="1">
      <alignment horizontal="left" vertical="center" wrapText="1" indent="1"/>
    </xf>
    <xf numFmtId="0" fontId="6" fillId="2" borderId="4" xfId="0" applyNumberFormat="1" applyFont="1" applyFill="1" applyBorder="1" applyAlignment="1" applyProtection="1">
      <alignment horizontal="left" vertical="center" wrapText="1" indent="1"/>
    </xf>
    <xf numFmtId="0" fontId="18" fillId="2" borderId="1" xfId="0" applyNumberFormat="1" applyFont="1" applyFill="1" applyBorder="1" applyAlignment="1" applyProtection="1">
      <alignment horizontal="center" vertical="center" wrapText="1"/>
    </xf>
    <xf numFmtId="3" fontId="3" fillId="0" borderId="3" xfId="0" applyNumberFormat="1" applyFont="1" applyFill="1" applyBorder="1" applyAlignment="1" applyProtection="1"/>
    <xf numFmtId="0" fontId="20" fillId="2" borderId="1" xfId="0" applyNumberFormat="1" applyFont="1" applyFill="1" applyBorder="1" applyAlignment="1" applyProtection="1">
      <alignment horizontal="center" vertical="center"/>
    </xf>
    <xf numFmtId="0" fontId="20" fillId="2" borderId="2" xfId="0" applyNumberFormat="1" applyFont="1" applyFill="1" applyBorder="1" applyAlignment="1" applyProtection="1">
      <alignment horizontal="left" vertical="center" wrapText="1"/>
    </xf>
    <xf numFmtId="0" fontId="20" fillId="2" borderId="1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8" fillId="2" borderId="2" xfId="0" applyNumberFormat="1" applyFont="1" applyFill="1" applyBorder="1" applyAlignment="1" applyProtection="1">
      <alignment horizontal="left" vertical="center" wrapText="1"/>
    </xf>
    <xf numFmtId="0" fontId="18" fillId="2" borderId="4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2" borderId="1" xfId="0" applyNumberFormat="1" applyFont="1" applyFill="1" applyBorder="1" applyAlignment="1" applyProtection="1">
      <alignment horizontal="left" vertical="center"/>
    </xf>
    <xf numFmtId="0" fontId="6" fillId="2" borderId="2" xfId="0" applyNumberFormat="1" applyFont="1" applyFill="1" applyBorder="1" applyAlignment="1" applyProtection="1">
      <alignment horizontal="left" vertical="center"/>
    </xf>
    <xf numFmtId="0" fontId="6" fillId="2" borderId="4" xfId="0" applyNumberFormat="1" applyFont="1" applyFill="1" applyBorder="1" applyAlignment="1" applyProtection="1">
      <alignment horizontal="left" vertical="center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4" fontId="6" fillId="2" borderId="3" xfId="0" applyNumberFormat="1" applyFont="1" applyFill="1" applyBorder="1" applyAlignment="1">
      <alignment horizontal="right"/>
    </xf>
    <xf numFmtId="0" fontId="18" fillId="2" borderId="2" xfId="0" applyNumberFormat="1" applyFont="1" applyFill="1" applyBorder="1" applyAlignment="1" applyProtection="1">
      <alignment horizontal="left" vertical="center" wrapText="1"/>
    </xf>
    <xf numFmtId="0" fontId="18" fillId="2" borderId="4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8" fillId="2" borderId="2" xfId="0" applyNumberFormat="1" applyFont="1" applyFill="1" applyBorder="1" applyAlignment="1" applyProtection="1">
      <alignment horizontal="left" vertical="center" wrapText="1"/>
    </xf>
    <xf numFmtId="0" fontId="18" fillId="2" borderId="4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18" fillId="2" borderId="1" xfId="0" applyNumberFormat="1" applyFont="1" applyFill="1" applyBorder="1" applyAlignment="1" applyProtection="1">
      <alignment horizontal="center" vertical="center"/>
    </xf>
    <xf numFmtId="0" fontId="22" fillId="2" borderId="3" xfId="0" applyNumberFormat="1" applyFont="1" applyFill="1" applyBorder="1" applyAlignment="1" applyProtection="1">
      <alignment horizontal="left" vertical="center" wrapText="1"/>
    </xf>
    <xf numFmtId="0" fontId="23" fillId="2" borderId="3" xfId="0" applyNumberFormat="1" applyFont="1" applyFill="1" applyBorder="1" applyAlignment="1" applyProtection="1">
      <alignment horizontal="left" vertical="center" wrapText="1"/>
    </xf>
    <xf numFmtId="0" fontId="23" fillId="2" borderId="3" xfId="0" quotePrefix="1" applyFont="1" applyFill="1" applyBorder="1" applyAlignment="1">
      <alignment horizontal="left" vertical="center"/>
    </xf>
    <xf numFmtId="0" fontId="22" fillId="2" borderId="3" xfId="0" applyFont="1" applyFill="1" applyBorder="1" applyAlignment="1">
      <alignment horizontal="left" vertical="center"/>
    </xf>
    <xf numFmtId="0" fontId="22" fillId="2" borderId="3" xfId="0" applyNumberFormat="1" applyFont="1" applyFill="1" applyBorder="1" applyAlignment="1" applyProtection="1">
      <alignment horizontal="left" vertical="center"/>
    </xf>
    <xf numFmtId="0" fontId="23" fillId="2" borderId="3" xfId="0" applyNumberFormat="1" applyFont="1" applyFill="1" applyBorder="1" applyAlignment="1" applyProtection="1">
      <alignment horizontal="left" vertical="center"/>
    </xf>
    <xf numFmtId="0" fontId="24" fillId="0" borderId="0" xfId="0" applyFont="1"/>
    <xf numFmtId="0" fontId="4" fillId="0" borderId="0" xfId="0" applyNumberFormat="1" applyFont="1" applyFill="1" applyBorder="1" applyAlignment="1" applyProtection="1">
      <alignment vertical="center" wrapText="1"/>
    </xf>
    <xf numFmtId="0" fontId="2" fillId="4" borderId="3" xfId="0" applyNumberFormat="1" applyFont="1" applyFill="1" applyBorder="1" applyAlignment="1" applyProtection="1">
      <alignment horizontal="center" vertical="center" wrapText="1"/>
    </xf>
    <xf numFmtId="0" fontId="2" fillId="4" borderId="4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4" fontId="12" fillId="2" borderId="3" xfId="0" applyNumberFormat="1" applyFont="1" applyFill="1" applyBorder="1" applyAlignment="1">
      <alignment horizontal="right"/>
    </xf>
    <xf numFmtId="4" fontId="5" fillId="2" borderId="3" xfId="0" applyNumberFormat="1" applyFont="1" applyFill="1" applyBorder="1" applyAlignment="1">
      <alignment horizontal="right"/>
    </xf>
    <xf numFmtId="0" fontId="25" fillId="2" borderId="3" xfId="0" applyNumberFormat="1" applyFont="1" applyFill="1" applyBorder="1" applyAlignment="1" applyProtection="1">
      <alignment horizontal="left" vertical="center" wrapText="1"/>
    </xf>
    <xf numFmtId="0" fontId="26" fillId="2" borderId="3" xfId="0" applyNumberFormat="1" applyFont="1" applyFill="1" applyBorder="1" applyAlignment="1" applyProtection="1">
      <alignment horizontal="left" vertical="center" wrapText="1"/>
    </xf>
    <xf numFmtId="0" fontId="26" fillId="2" borderId="3" xfId="0" quotePrefix="1" applyFont="1" applyFill="1" applyBorder="1" applyAlignment="1">
      <alignment horizontal="left" vertical="center"/>
    </xf>
    <xf numFmtId="0" fontId="25" fillId="2" borderId="3" xfId="0" quotePrefix="1" applyFont="1" applyFill="1" applyBorder="1" applyAlignment="1">
      <alignment horizontal="left" vertical="center"/>
    </xf>
    <xf numFmtId="0" fontId="25" fillId="2" borderId="3" xfId="0" applyFont="1" applyFill="1" applyBorder="1" applyAlignment="1">
      <alignment horizontal="left" vertical="center"/>
    </xf>
    <xf numFmtId="0" fontId="25" fillId="2" borderId="3" xfId="0" applyNumberFormat="1" applyFont="1" applyFill="1" applyBorder="1" applyAlignment="1" applyProtection="1">
      <alignment horizontal="left" vertical="center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wrapText="1"/>
    </xf>
    <xf numFmtId="0" fontId="9" fillId="3" borderId="2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3" fontId="11" fillId="4" borderId="1" xfId="0" quotePrefix="1" applyNumberFormat="1" applyFont="1" applyFill="1" applyBorder="1" applyAlignment="1">
      <alignment horizontal="right"/>
    </xf>
    <xf numFmtId="3" fontId="11" fillId="4" borderId="3" xfId="0" applyNumberFormat="1" applyFont="1" applyFill="1" applyBorder="1" applyAlignment="1" applyProtection="1">
      <alignment horizontal="right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27" fillId="0" borderId="0" xfId="0" applyFont="1" applyAlignment="1">
      <alignment wrapText="1"/>
    </xf>
    <xf numFmtId="0" fontId="22" fillId="0" borderId="0" xfId="0" quotePrefix="1" applyNumberFormat="1" applyFont="1" applyFill="1" applyBorder="1" applyAlignment="1" applyProtection="1">
      <alignment horizontal="center" vertical="center" wrapText="1"/>
    </xf>
    <xf numFmtId="0" fontId="23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/>
    <xf numFmtId="0" fontId="11" fillId="0" borderId="1" xfId="0" quotePrefix="1" applyFont="1" applyBorder="1" applyAlignment="1">
      <alignment horizontal="left" wrapText="1"/>
    </xf>
    <xf numFmtId="0" fontId="11" fillId="0" borderId="2" xfId="0" quotePrefix="1" applyFont="1" applyBorder="1" applyAlignment="1">
      <alignment horizontal="left" wrapText="1"/>
    </xf>
    <xf numFmtId="0" fontId="11" fillId="0" borderId="2" xfId="0" quotePrefix="1" applyFont="1" applyBorder="1" applyAlignment="1">
      <alignment horizontal="center" wrapText="1"/>
    </xf>
    <xf numFmtId="0" fontId="11" fillId="0" borderId="2" xfId="0" quotePrefix="1" applyNumberFormat="1" applyFont="1" applyFill="1" applyBorder="1" applyAlignment="1" applyProtection="1">
      <alignment horizontal="left"/>
    </xf>
    <xf numFmtId="3" fontId="6" fillId="3" borderId="1" xfId="0" quotePrefix="1" applyNumberFormat="1" applyFont="1" applyFill="1" applyBorder="1" applyAlignment="1">
      <alignment horizontal="right"/>
    </xf>
    <xf numFmtId="3" fontId="6" fillId="3" borderId="3" xfId="0" quotePrefix="1" applyNumberFormat="1" applyFont="1" applyFill="1" applyBorder="1" applyAlignment="1">
      <alignment horizontal="right"/>
    </xf>
    <xf numFmtId="0" fontId="18" fillId="2" borderId="2" xfId="0" applyNumberFormat="1" applyFont="1" applyFill="1" applyBorder="1" applyAlignment="1" applyProtection="1">
      <alignment horizontal="left" vertical="center" wrapText="1"/>
    </xf>
    <xf numFmtId="0" fontId="18" fillId="2" borderId="4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20" fillId="2" borderId="1" xfId="0" applyNumberFormat="1" applyFont="1" applyFill="1" applyBorder="1" applyAlignment="1" applyProtection="1">
      <alignment horizontal="center" vertical="center" wrapText="1"/>
    </xf>
    <xf numFmtId="0" fontId="18" fillId="2" borderId="2" xfId="0" applyNumberFormat="1" applyFont="1" applyFill="1" applyBorder="1" applyAlignment="1" applyProtection="1">
      <alignment horizontal="left" vertical="center" wrapText="1"/>
    </xf>
    <xf numFmtId="0" fontId="18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20" fillId="2" borderId="1" xfId="0" applyNumberFormat="1" applyFont="1" applyFill="1" applyBorder="1" applyAlignment="1" applyProtection="1">
      <alignment horizontal="center" vertical="center" wrapText="1"/>
    </xf>
    <xf numFmtId="3" fontId="6" fillId="4" borderId="4" xfId="0" applyNumberFormat="1" applyFont="1" applyFill="1" applyBorder="1" applyAlignment="1" applyProtection="1">
      <alignment wrapText="1"/>
    </xf>
    <xf numFmtId="4" fontId="3" fillId="4" borderId="3" xfId="0" applyNumberFormat="1" applyFont="1" applyFill="1" applyBorder="1" applyAlignment="1">
      <alignment horizontal="right"/>
    </xf>
    <xf numFmtId="3" fontId="6" fillId="0" borderId="4" xfId="0" applyNumberFormat="1" applyFont="1" applyFill="1" applyBorder="1" applyAlignment="1" applyProtection="1">
      <alignment wrapText="1"/>
    </xf>
    <xf numFmtId="4" fontId="6" fillId="0" borderId="3" xfId="0" applyNumberFormat="1" applyFont="1" applyFill="1" applyBorder="1" applyAlignment="1" applyProtection="1">
      <alignment horizontal="right" wrapText="1"/>
    </xf>
    <xf numFmtId="4" fontId="6" fillId="0" borderId="3" xfId="1" applyNumberFormat="1" applyFont="1" applyBorder="1" applyAlignment="1">
      <alignment horizontal="right"/>
    </xf>
    <xf numFmtId="4" fontId="6" fillId="0" borderId="3" xfId="1" applyNumberFormat="1" applyFont="1" applyFill="1" applyBorder="1" applyAlignment="1" applyProtection="1">
      <alignment horizontal="right" wrapText="1"/>
    </xf>
    <xf numFmtId="4" fontId="6" fillId="3" borderId="3" xfId="1" applyNumberFormat="1" applyFont="1" applyFill="1" applyBorder="1" applyAlignment="1">
      <alignment horizontal="right"/>
    </xf>
    <xf numFmtId="4" fontId="11" fillId="4" borderId="3" xfId="0" applyNumberFormat="1" applyFont="1" applyFill="1" applyBorder="1" applyAlignment="1" applyProtection="1">
      <alignment horizontal="right" wrapText="1"/>
    </xf>
    <xf numFmtId="4" fontId="11" fillId="3" borderId="3" xfId="0" quotePrefix="1" applyNumberFormat="1" applyFont="1" applyFill="1" applyBorder="1" applyAlignment="1">
      <alignment horizontal="right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28" fillId="2" borderId="3" xfId="0" quotePrefix="1" applyFont="1" applyFill="1" applyBorder="1" applyAlignment="1">
      <alignment horizontal="left"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NumberFormat="1" applyFont="1" applyFill="1" applyBorder="1" applyAlignment="1" applyProtection="1">
      <alignment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2" borderId="1" xfId="0" applyNumberFormat="1" applyFont="1" applyFill="1" applyBorder="1" applyAlignment="1" applyProtection="1">
      <alignment horizontal="left" vertical="center" wrapText="1" indent="1"/>
    </xf>
    <xf numFmtId="0" fontId="6" fillId="2" borderId="2" xfId="0" applyNumberFormat="1" applyFont="1" applyFill="1" applyBorder="1" applyAlignment="1" applyProtection="1">
      <alignment horizontal="left" vertical="center" wrapText="1" indent="1"/>
    </xf>
    <xf numFmtId="0" fontId="6" fillId="2" borderId="4" xfId="0" applyNumberFormat="1" applyFont="1" applyFill="1" applyBorder="1" applyAlignment="1" applyProtection="1">
      <alignment horizontal="left" vertical="center" wrapText="1" inden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4" fontId="12" fillId="2" borderId="3" xfId="0" applyNumberFormat="1" applyFont="1" applyFill="1" applyBorder="1" applyAlignment="1">
      <alignment horizontal="right" wrapText="1"/>
    </xf>
    <xf numFmtId="0" fontId="3" fillId="2" borderId="4" xfId="0" applyNumberFormat="1" applyFont="1" applyFill="1" applyBorder="1" applyAlignment="1" applyProtection="1">
      <alignment horizontal="left" vertical="center"/>
    </xf>
    <xf numFmtId="4" fontId="6" fillId="2" borderId="3" xfId="0" applyNumberFormat="1" applyFont="1" applyFill="1" applyBorder="1" applyAlignment="1" applyProtection="1">
      <alignment horizontal="right" wrapText="1"/>
    </xf>
    <xf numFmtId="0" fontId="18" fillId="2" borderId="4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10" fontId="3" fillId="2" borderId="3" xfId="0" applyNumberFormat="1" applyFont="1" applyFill="1" applyBorder="1" applyAlignment="1">
      <alignment horizontal="right"/>
    </xf>
    <xf numFmtId="4" fontId="3" fillId="2" borderId="6" xfId="0" applyNumberFormat="1" applyFont="1" applyFill="1" applyBorder="1" applyAlignment="1">
      <alignment horizontal="right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4" fontId="3" fillId="2" borderId="7" xfId="0" applyNumberFormat="1" applyFont="1" applyFill="1" applyBorder="1" applyAlignment="1">
      <alignment horizontal="right"/>
    </xf>
    <xf numFmtId="0" fontId="29" fillId="4" borderId="3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0" fillId="4" borderId="3" xfId="0" applyNumberFormat="1" applyFont="1" applyFill="1" applyBorder="1" applyAlignment="1" applyProtection="1">
      <alignment horizontal="center" vertical="center" wrapText="1"/>
    </xf>
    <xf numFmtId="3" fontId="31" fillId="0" borderId="3" xfId="0" applyNumberFormat="1" applyFont="1" applyFill="1" applyBorder="1" applyAlignment="1" applyProtection="1">
      <alignment horizontal="center"/>
    </xf>
    <xf numFmtId="0" fontId="3" fillId="0" borderId="2" xfId="0" applyNumberFormat="1" applyFont="1" applyFill="1" applyBorder="1" applyAlignment="1" applyProtection="1">
      <alignment horizontal="left"/>
    </xf>
    <xf numFmtId="0" fontId="3" fillId="0" borderId="4" xfId="0" applyNumberFormat="1" applyFont="1" applyFill="1" applyBorder="1" applyAlignment="1" applyProtection="1">
      <alignment horizontal="left"/>
    </xf>
    <xf numFmtId="0" fontId="18" fillId="2" borderId="2" xfId="0" applyNumberFormat="1" applyFont="1" applyFill="1" applyBorder="1" applyAlignment="1" applyProtection="1">
      <alignment horizontal="left" vertical="center" wrapText="1"/>
    </xf>
    <xf numFmtId="0" fontId="18" fillId="2" borderId="4" xfId="0" applyNumberFormat="1" applyFont="1" applyFill="1" applyBorder="1" applyAlignment="1" applyProtection="1">
      <alignment horizontal="left" vertical="center" wrapText="1"/>
    </xf>
    <xf numFmtId="0" fontId="20" fillId="2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2" fillId="0" borderId="0" xfId="0" applyFont="1"/>
    <xf numFmtId="0" fontId="29" fillId="4" borderId="4" xfId="0" applyNumberFormat="1" applyFont="1" applyFill="1" applyBorder="1" applyAlignment="1" applyProtection="1">
      <alignment horizontal="center" vertical="center" wrapText="1"/>
    </xf>
    <xf numFmtId="0" fontId="11" fillId="2" borderId="3" xfId="0" quotePrefix="1" applyFont="1" applyFill="1" applyBorder="1" applyAlignment="1">
      <alignment horizontal="left" vertical="center"/>
    </xf>
    <xf numFmtId="4" fontId="3" fillId="2" borderId="3" xfId="0" applyNumberFormat="1" applyFont="1" applyFill="1" applyBorder="1" applyAlignment="1">
      <alignment horizontal="right" wrapText="1"/>
    </xf>
    <xf numFmtId="0" fontId="9" fillId="2" borderId="3" xfId="0" quotePrefix="1" applyFont="1" applyFill="1" applyBorder="1" applyAlignment="1">
      <alignment horizontal="left" vertical="center" wrapText="1"/>
    </xf>
    <xf numFmtId="4" fontId="6" fillId="2" borderId="3" xfId="0" applyNumberFormat="1" applyFont="1" applyFill="1" applyBorder="1" applyAlignment="1">
      <alignment horizontal="right" wrapText="1"/>
    </xf>
    <xf numFmtId="0" fontId="9" fillId="2" borderId="3" xfId="0" applyNumberFormat="1" applyFont="1" applyFill="1" applyBorder="1" applyAlignment="1" applyProtection="1">
      <alignment horizontal="left" vertical="center"/>
    </xf>
    <xf numFmtId="0" fontId="14" fillId="0" borderId="0" xfId="0" applyFont="1"/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4" fontId="6" fillId="2" borderId="3" xfId="0" applyNumberFormat="1" applyFont="1" applyFill="1" applyBorder="1" applyAlignment="1" applyProtection="1">
      <alignment horizontal="right" vertical="center" wrapText="1"/>
    </xf>
    <xf numFmtId="0" fontId="33" fillId="2" borderId="3" xfId="0" quotePrefix="1" applyFont="1" applyFill="1" applyBorder="1" applyAlignment="1">
      <alignment horizontal="left" vertical="center"/>
    </xf>
    <xf numFmtId="0" fontId="33" fillId="2" borderId="3" xfId="0" quotePrefix="1" applyFont="1" applyFill="1" applyBorder="1" applyAlignment="1">
      <alignment horizontal="left" vertical="center" wrapText="1"/>
    </xf>
    <xf numFmtId="0" fontId="18" fillId="2" borderId="2" xfId="0" applyNumberFormat="1" applyFont="1" applyFill="1" applyBorder="1" applyAlignment="1" applyProtection="1">
      <alignment horizontal="left" vertical="center" wrapText="1"/>
    </xf>
    <xf numFmtId="0" fontId="18" fillId="2" borderId="4" xfId="0" applyNumberFormat="1" applyFont="1" applyFill="1" applyBorder="1" applyAlignment="1" applyProtection="1">
      <alignment horizontal="left" vertical="center" wrapText="1"/>
    </xf>
    <xf numFmtId="0" fontId="20" fillId="2" borderId="1" xfId="0" applyNumberFormat="1" applyFont="1" applyFill="1" applyBorder="1" applyAlignment="1" applyProtection="1">
      <alignment horizontal="center" vertical="center" wrapText="1"/>
    </xf>
    <xf numFmtId="0" fontId="20" fillId="2" borderId="4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2" borderId="2" xfId="0" applyNumberFormat="1" applyFont="1" applyFill="1" applyBorder="1" applyAlignment="1" applyProtection="1">
      <alignment horizontal="left" vertical="center" wrapText="1" indent="1"/>
    </xf>
    <xf numFmtId="0" fontId="6" fillId="2" borderId="4" xfId="0" applyNumberFormat="1" applyFont="1" applyFill="1" applyBorder="1" applyAlignment="1" applyProtection="1">
      <alignment horizontal="left" vertical="center" wrapText="1" inden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10" fontId="12" fillId="2" borderId="3" xfId="0" applyNumberFormat="1" applyFont="1" applyFill="1" applyBorder="1" applyAlignment="1">
      <alignment horizontal="right"/>
    </xf>
    <xf numFmtId="10" fontId="6" fillId="2" borderId="3" xfId="0" applyNumberFormat="1" applyFont="1" applyFill="1" applyBorder="1" applyAlignment="1" applyProtection="1">
      <alignment horizontal="right" vertical="center" wrapText="1"/>
    </xf>
    <xf numFmtId="10" fontId="6" fillId="3" borderId="3" xfId="2" applyNumberFormat="1" applyFont="1" applyFill="1" applyBorder="1" applyAlignment="1">
      <alignment horizontal="right"/>
    </xf>
    <xf numFmtId="10" fontId="11" fillId="4" borderId="3" xfId="0" applyNumberFormat="1" applyFont="1" applyFill="1" applyBorder="1" applyAlignment="1" applyProtection="1">
      <alignment horizontal="right" wrapText="1"/>
    </xf>
    <xf numFmtId="10" fontId="12" fillId="2" borderId="3" xfId="0" applyNumberFormat="1" applyFont="1" applyFill="1" applyBorder="1" applyAlignment="1" applyProtection="1">
      <alignment horizontal="righ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2" borderId="2" xfId="0" applyNumberFormat="1" applyFont="1" applyFill="1" applyBorder="1" applyAlignment="1" applyProtection="1">
      <alignment horizontal="left" vertical="center" wrapText="1" indent="1"/>
    </xf>
    <xf numFmtId="0" fontId="6" fillId="2" borderId="4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18" fillId="2" borderId="2" xfId="0" applyNumberFormat="1" applyFont="1" applyFill="1" applyBorder="1" applyAlignment="1" applyProtection="1">
      <alignment horizontal="left" vertical="center" wrapText="1"/>
    </xf>
    <xf numFmtId="0" fontId="18" fillId="2" borderId="4" xfId="0" applyNumberFormat="1" applyFont="1" applyFill="1" applyBorder="1" applyAlignment="1" applyProtection="1">
      <alignment horizontal="left" vertical="center" wrapText="1"/>
    </xf>
    <xf numFmtId="0" fontId="20" fillId="2" borderId="1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2" borderId="2" xfId="0" applyNumberFormat="1" applyFont="1" applyFill="1" applyBorder="1" applyAlignment="1" applyProtection="1">
      <alignment horizontal="left" vertical="center" wrapText="1" indent="1"/>
    </xf>
    <xf numFmtId="0" fontId="6" fillId="2" borderId="4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10" fontId="6" fillId="2" borderId="3" xfId="0" applyNumberFormat="1" applyFont="1" applyFill="1" applyBorder="1" applyAlignment="1">
      <alignment horizontal="right"/>
    </xf>
    <xf numFmtId="0" fontId="18" fillId="2" borderId="4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20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Border="1"/>
    <xf numFmtId="0" fontId="18" fillId="2" borderId="2" xfId="0" applyNumberFormat="1" applyFont="1" applyFill="1" applyBorder="1" applyAlignment="1" applyProtection="1">
      <alignment horizontal="left" vertical="center" wrapText="1"/>
    </xf>
    <xf numFmtId="0" fontId="18" fillId="2" borderId="4" xfId="0" applyNumberFormat="1" applyFont="1" applyFill="1" applyBorder="1" applyAlignment="1" applyProtection="1">
      <alignment horizontal="left" vertical="center" wrapText="1"/>
    </xf>
    <xf numFmtId="0" fontId="20" fillId="2" borderId="1" xfId="0" applyNumberFormat="1" applyFont="1" applyFill="1" applyBorder="1" applyAlignment="1" applyProtection="1">
      <alignment horizontal="center" vertical="center" wrapText="1"/>
    </xf>
    <xf numFmtId="10" fontId="6" fillId="0" borderId="3" xfId="1" applyNumberFormat="1" applyFont="1" applyFill="1" applyBorder="1" applyAlignment="1" applyProtection="1">
      <alignment horizontal="right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1" fillId="0" borderId="0" xfId="0" applyFont="1"/>
    <xf numFmtId="0" fontId="0" fillId="0" borderId="0" xfId="0" applyFont="1"/>
    <xf numFmtId="4" fontId="5" fillId="2" borderId="3" xfId="0" applyNumberFormat="1" applyFont="1" applyFill="1" applyBorder="1" applyAlignment="1" applyProtection="1">
      <alignment horizontal="right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8" fillId="2" borderId="4" xfId="0" applyNumberFormat="1" applyFont="1" applyFill="1" applyBorder="1" applyAlignment="1" applyProtection="1">
      <alignment horizontal="left" vertical="center" wrapText="1"/>
    </xf>
    <xf numFmtId="0" fontId="13" fillId="0" borderId="0" xfId="0" applyFont="1" applyAlignment="1">
      <alignment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8" fillId="2" borderId="1" xfId="0" applyNumberFormat="1" applyFont="1" applyFill="1" applyBorder="1" applyAlignment="1" applyProtection="1">
      <alignment horizontal="left" vertical="center" wrapText="1"/>
    </xf>
    <xf numFmtId="0" fontId="18" fillId="2" borderId="2" xfId="0" applyNumberFormat="1" applyFont="1" applyFill="1" applyBorder="1" applyAlignment="1" applyProtection="1">
      <alignment horizontal="left" vertical="center" wrapText="1"/>
    </xf>
    <xf numFmtId="0" fontId="18" fillId="2" borderId="4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4" fontId="6" fillId="2" borderId="4" xfId="0" applyNumberFormat="1" applyFont="1" applyFill="1" applyBorder="1" applyAlignment="1" applyProtection="1">
      <alignment horizontal="right" vertical="center" wrapText="1"/>
    </xf>
    <xf numFmtId="4" fontId="3" fillId="2" borderId="4" xfId="0" applyNumberFormat="1" applyFont="1" applyFill="1" applyBorder="1" applyAlignment="1" applyProtection="1">
      <alignment horizontal="right" vertical="center" wrapText="1"/>
    </xf>
    <xf numFmtId="4" fontId="6" fillId="2" borderId="4" xfId="0" applyNumberFormat="1" applyFont="1" applyFill="1" applyBorder="1" applyAlignment="1" applyProtection="1">
      <alignment horizontal="right"/>
    </xf>
    <xf numFmtId="4" fontId="6" fillId="2" borderId="4" xfId="0" applyNumberFormat="1" applyFont="1" applyFill="1" applyBorder="1" applyAlignment="1" applyProtection="1">
      <alignment horizontal="right" wrapText="1"/>
    </xf>
    <xf numFmtId="4" fontId="3" fillId="2" borderId="4" xfId="0" applyNumberFormat="1" applyFont="1" applyFill="1" applyBorder="1" applyAlignment="1" applyProtection="1">
      <alignment horizontal="right" wrapText="1"/>
    </xf>
    <xf numFmtId="0" fontId="3" fillId="0" borderId="1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0" fillId="2" borderId="1" xfId="0" applyNumberFormat="1" applyFont="1" applyFill="1" applyBorder="1" applyAlignment="1" applyProtection="1">
      <alignment horizontal="left" vertical="center" wrapText="1"/>
    </xf>
    <xf numFmtId="0" fontId="9" fillId="0" borderId="3" xfId="0" applyNumberFormat="1" applyFont="1" applyFill="1" applyBorder="1" applyAlignment="1" applyProtection="1">
      <alignment vertical="center"/>
    </xf>
    <xf numFmtId="0" fontId="9" fillId="3" borderId="3" xfId="0" applyNumberFormat="1" applyFont="1" applyFill="1" applyBorder="1" applyAlignment="1" applyProtection="1">
      <alignment vertical="center" wrapText="1"/>
    </xf>
    <xf numFmtId="0" fontId="11" fillId="4" borderId="3" xfId="0" applyNumberFormat="1" applyFont="1" applyFill="1" applyBorder="1" applyAlignment="1" applyProtection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4" fontId="9" fillId="3" borderId="3" xfId="0" applyNumberFormat="1" applyFont="1" applyFill="1" applyBorder="1" applyAlignment="1" applyProtection="1">
      <alignment vertical="center" wrapText="1"/>
    </xf>
    <xf numFmtId="0" fontId="6" fillId="0" borderId="2" xfId="0" quotePrefix="1" applyNumberFormat="1" applyFont="1" applyFill="1" applyBorder="1" applyAlignment="1" applyProtection="1">
      <alignment horizontal="left" vertical="center"/>
    </xf>
    <xf numFmtId="0" fontId="6" fillId="0" borderId="3" xfId="0" quotePrefix="1" applyNumberFormat="1" applyFont="1" applyFill="1" applyBorder="1" applyAlignment="1" applyProtection="1">
      <alignment horizontal="left" vertical="center"/>
    </xf>
    <xf numFmtId="4" fontId="11" fillId="3" borderId="3" xfId="0" applyNumberFormat="1" applyFont="1" applyFill="1" applyBorder="1" applyAlignment="1" applyProtection="1">
      <alignment vertical="center"/>
    </xf>
    <xf numFmtId="4" fontId="11" fillId="0" borderId="3" xfId="0" applyNumberFormat="1" applyFont="1" applyFill="1" applyBorder="1" applyAlignment="1" applyProtection="1">
      <alignment vertical="center"/>
    </xf>
    <xf numFmtId="4" fontId="11" fillId="0" borderId="3" xfId="0" applyNumberFormat="1" applyFont="1" applyFill="1" applyBorder="1" applyAlignment="1" applyProtection="1">
      <alignment vertical="center" wrapText="1"/>
    </xf>
    <xf numFmtId="4" fontId="11" fillId="3" borderId="3" xfId="0" applyNumberFormat="1" applyFont="1" applyFill="1" applyBorder="1" applyAlignment="1" applyProtection="1">
      <alignment vertical="center" wrapText="1"/>
    </xf>
    <xf numFmtId="4" fontId="11" fillId="4" borderId="3" xfId="0" applyNumberFormat="1" applyFont="1" applyFill="1" applyBorder="1" applyAlignment="1" applyProtection="1">
      <alignment horizontal="right" vertical="center" wrapText="1"/>
    </xf>
    <xf numFmtId="4" fontId="9" fillId="3" borderId="3" xfId="0" applyNumberFormat="1" applyFont="1" applyFill="1" applyBorder="1" applyAlignment="1" applyProtection="1">
      <alignment horizontal="right" vertical="center" wrapText="1"/>
    </xf>
    <xf numFmtId="10" fontId="6" fillId="3" borderId="3" xfId="0" applyNumberFormat="1" applyFont="1" applyFill="1" applyBorder="1" applyAlignment="1">
      <alignment horizontal="right"/>
    </xf>
    <xf numFmtId="10" fontId="11" fillId="2" borderId="0" xfId="0" applyNumberFormat="1" applyFont="1" applyFill="1" applyBorder="1" applyAlignment="1" applyProtection="1">
      <alignment horizontal="right" wrapText="1"/>
    </xf>
    <xf numFmtId="4" fontId="11" fillId="3" borderId="3" xfId="0" applyNumberFormat="1" applyFont="1" applyFill="1" applyBorder="1" applyAlignment="1" applyProtection="1">
      <alignment horizontal="right" wrapText="1"/>
    </xf>
    <xf numFmtId="0" fontId="0" fillId="0" borderId="8" xfId="0" applyBorder="1"/>
    <xf numFmtId="4" fontId="6" fillId="2" borderId="0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 applyProtection="1">
      <alignment horizontal="right" vertical="center" wrapText="1"/>
    </xf>
    <xf numFmtId="4" fontId="8" fillId="2" borderId="3" xfId="0" applyNumberFormat="1" applyFont="1" applyFill="1" applyBorder="1" applyAlignment="1" applyProtection="1">
      <alignment horizontal="right" vertical="center" wrapText="1"/>
    </xf>
    <xf numFmtId="4" fontId="8" fillId="2" borderId="3" xfId="0" quotePrefix="1" applyNumberFormat="1" applyFont="1" applyFill="1" applyBorder="1" applyAlignment="1">
      <alignment horizontal="right" vertical="center"/>
    </xf>
    <xf numFmtId="4" fontId="8" fillId="2" borderId="3" xfId="0" quotePrefix="1" applyNumberFormat="1" applyFont="1" applyFill="1" applyBorder="1" applyAlignment="1">
      <alignment horizontal="right" vertical="center" wrapText="1"/>
    </xf>
    <xf numFmtId="4" fontId="9" fillId="2" borderId="3" xfId="0" applyNumberFormat="1" applyFont="1" applyFill="1" applyBorder="1" applyAlignment="1" applyProtection="1">
      <alignment horizontal="right" vertical="center" wrapText="1"/>
    </xf>
    <xf numFmtId="4" fontId="7" fillId="2" borderId="3" xfId="0" applyNumberFormat="1" applyFont="1" applyFill="1" applyBorder="1" applyAlignment="1" applyProtection="1">
      <alignment horizontal="right" wrapText="1"/>
    </xf>
    <xf numFmtId="4" fontId="8" fillId="2" borderId="3" xfId="0" quotePrefix="1" applyNumberFormat="1" applyFont="1" applyFill="1" applyBorder="1" applyAlignment="1">
      <alignment horizontal="right" wrapText="1"/>
    </xf>
    <xf numFmtId="4" fontId="8" fillId="2" borderId="3" xfId="0" applyNumberFormat="1" applyFont="1" applyFill="1" applyBorder="1" applyAlignment="1" applyProtection="1">
      <alignment horizontal="right" wrapText="1"/>
    </xf>
    <xf numFmtId="4" fontId="8" fillId="2" borderId="3" xfId="0" quotePrefix="1" applyNumberFormat="1" applyFont="1" applyFill="1" applyBorder="1" applyAlignment="1">
      <alignment horizontal="right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10" fontId="31" fillId="2" borderId="3" xfId="0" applyNumberFormat="1" applyFont="1" applyFill="1" applyBorder="1" applyAlignment="1">
      <alignment horizontal="right"/>
    </xf>
    <xf numFmtId="4" fontId="11" fillId="2" borderId="3" xfId="0" applyNumberFormat="1" applyFont="1" applyFill="1" applyBorder="1" applyAlignment="1" applyProtection="1">
      <alignment horizontal="right" wrapText="1"/>
    </xf>
    <xf numFmtId="10" fontId="3" fillId="2" borderId="3" xfId="0" applyNumberFormat="1" applyFont="1" applyFill="1" applyBorder="1" applyAlignment="1" applyProtection="1">
      <alignment horizontal="right" wrapText="1"/>
    </xf>
    <xf numFmtId="4" fontId="9" fillId="2" borderId="3" xfId="0" applyNumberFormat="1" applyFont="1" applyFill="1" applyBorder="1" applyAlignment="1" applyProtection="1">
      <alignment horizontal="right" wrapText="1"/>
    </xf>
    <xf numFmtId="10" fontId="3" fillId="2" borderId="3" xfId="0" applyNumberFormat="1" applyFont="1" applyFill="1" applyBorder="1" applyAlignment="1" applyProtection="1">
      <alignment horizontal="right" vertical="center" wrapText="1"/>
    </xf>
    <xf numFmtId="0" fontId="11" fillId="2" borderId="3" xfId="0" quotePrefix="1" applyFont="1" applyFill="1" applyBorder="1" applyAlignment="1">
      <alignment horizontal="left" vertical="center" wrapText="1"/>
    </xf>
    <xf numFmtId="4" fontId="9" fillId="2" borderId="3" xfId="0" quotePrefix="1" applyNumberFormat="1" applyFont="1" applyFill="1" applyBorder="1" applyAlignment="1">
      <alignment horizontal="right"/>
    </xf>
    <xf numFmtId="4" fontId="9" fillId="2" borderId="3" xfId="0" quotePrefix="1" applyNumberFormat="1" applyFont="1" applyFill="1" applyBorder="1" applyAlignment="1">
      <alignment horizontal="right" vertical="center"/>
    </xf>
    <xf numFmtId="4" fontId="11" fillId="2" borderId="3" xfId="0" quotePrefix="1" applyNumberFormat="1" applyFont="1" applyFill="1" applyBorder="1" applyAlignment="1">
      <alignment horizontal="right" vertical="center"/>
    </xf>
    <xf numFmtId="4" fontId="9" fillId="2" borderId="3" xfId="0" quotePrefix="1" applyNumberFormat="1" applyFont="1" applyFill="1" applyBorder="1" applyAlignment="1">
      <alignment horizontal="right" vertical="center" wrapText="1"/>
    </xf>
    <xf numFmtId="4" fontId="9" fillId="2" borderId="3" xfId="0" quotePrefix="1" applyNumberFormat="1" applyFont="1" applyFill="1" applyBorder="1" applyAlignment="1">
      <alignment horizontal="right" wrapText="1"/>
    </xf>
    <xf numFmtId="4" fontId="11" fillId="2" borderId="3" xfId="0" quotePrefix="1" applyNumberFormat="1" applyFont="1" applyFill="1" applyBorder="1" applyAlignment="1">
      <alignment horizontal="right" wrapText="1"/>
    </xf>
    <xf numFmtId="4" fontId="11" fillId="2" borderId="3" xfId="0" quotePrefix="1" applyNumberFormat="1" applyFont="1" applyFill="1" applyBorder="1" applyAlignment="1">
      <alignment horizontal="right" vertical="center" wrapText="1"/>
    </xf>
    <xf numFmtId="0" fontId="9" fillId="2" borderId="3" xfId="0" quotePrefix="1" applyFont="1" applyFill="1" applyBorder="1" applyAlignment="1">
      <alignment horizontal="center" vertical="center" wrapText="1"/>
    </xf>
    <xf numFmtId="0" fontId="34" fillId="2" borderId="3" xfId="0" applyNumberFormat="1" applyFont="1" applyFill="1" applyBorder="1" applyAlignment="1" applyProtection="1">
      <alignment horizontal="left" vertical="center" wrapText="1"/>
    </xf>
    <xf numFmtId="0" fontId="34" fillId="2" borderId="3" xfId="0" quotePrefix="1" applyFont="1" applyFill="1" applyBorder="1" applyAlignment="1">
      <alignment horizontal="left" vertical="center"/>
    </xf>
    <xf numFmtId="0" fontId="35" fillId="2" borderId="3" xfId="0" quotePrefix="1" applyFont="1" applyFill="1" applyBorder="1" applyAlignment="1">
      <alignment horizontal="left" vertical="center" wrapText="1"/>
    </xf>
    <xf numFmtId="0" fontId="35" fillId="2" borderId="3" xfId="0" quotePrefix="1" applyFont="1" applyFill="1" applyBorder="1" applyAlignment="1">
      <alignment horizontal="left" vertical="center"/>
    </xf>
    <xf numFmtId="0" fontId="10" fillId="2" borderId="4" xfId="0" quotePrefix="1" applyFont="1" applyFill="1" applyBorder="1" applyAlignment="1">
      <alignment horizontal="left" vertical="center" wrapText="1"/>
    </xf>
    <xf numFmtId="0" fontId="13" fillId="0" borderId="0" xfId="0" applyFont="1"/>
    <xf numFmtId="10" fontId="6" fillId="2" borderId="3" xfId="0" applyNumberFormat="1" applyFont="1" applyFill="1" applyBorder="1" applyAlignment="1" applyProtection="1">
      <alignment horizontal="right" wrapText="1"/>
    </xf>
    <xf numFmtId="0" fontId="15" fillId="0" borderId="0" xfId="0" applyNumberFormat="1" applyFont="1" applyFill="1" applyBorder="1" applyAlignment="1" applyProtection="1">
      <alignment wrapText="1"/>
    </xf>
    <xf numFmtId="0" fontId="16" fillId="0" borderId="0" xfId="0" applyNumberFormat="1" applyFont="1" applyFill="1" applyBorder="1" applyAlignment="1" applyProtection="1">
      <alignment wrapText="1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wrapText="1"/>
    </xf>
    <xf numFmtId="0" fontId="11" fillId="4" borderId="1" xfId="0" applyNumberFormat="1" applyFont="1" applyFill="1" applyBorder="1" applyAlignment="1" applyProtection="1">
      <alignment horizontal="left" vertical="center" wrapText="1"/>
    </xf>
    <xf numFmtId="0" fontId="11" fillId="4" borderId="2" xfId="0" applyNumberFormat="1" applyFont="1" applyFill="1" applyBorder="1" applyAlignment="1" applyProtection="1">
      <alignment horizontal="left" vertical="center" wrapText="1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11" fillId="3" borderId="2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left" vertical="center" wrapText="1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NumberFormat="1" applyFont="1" applyFill="1" applyBorder="1" applyAlignment="1" applyProtection="1">
      <alignment vertical="center"/>
    </xf>
    <xf numFmtId="0" fontId="12" fillId="0" borderId="0" xfId="0" applyNumberFormat="1" applyFont="1" applyFill="1" applyBorder="1" applyAlignment="1" applyProtection="1">
      <alignment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11" fillId="0" borderId="1" xfId="0" quotePrefix="1" applyFont="1" applyFill="1" applyBorder="1" applyAlignment="1">
      <alignment horizontal="left" vertical="center"/>
    </xf>
    <xf numFmtId="0" fontId="11" fillId="2" borderId="1" xfId="0" applyNumberFormat="1" applyFont="1" applyFill="1" applyBorder="1" applyAlignment="1" applyProtection="1">
      <alignment horizontal="center" vertical="center"/>
    </xf>
    <xf numFmtId="0" fontId="11" fillId="2" borderId="2" xfId="0" applyNumberFormat="1" applyFont="1" applyFill="1" applyBorder="1" applyAlignment="1" applyProtection="1">
      <alignment horizontal="center" vertical="center"/>
    </xf>
    <xf numFmtId="0" fontId="11" fillId="2" borderId="4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13" fillId="0" borderId="0" xfId="0" applyFont="1" applyAlignment="1">
      <alignment vertical="center"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Alignment="1">
      <alignment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4" fillId="0" borderId="0" xfId="0" applyFont="1" applyAlignment="1">
      <alignment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8" fillId="2" borderId="1" xfId="0" applyNumberFormat="1" applyFont="1" applyFill="1" applyBorder="1" applyAlignment="1" applyProtection="1">
      <alignment horizontal="left" vertical="center" wrapText="1"/>
    </xf>
    <xf numFmtId="0" fontId="18" fillId="2" borderId="2" xfId="0" applyNumberFormat="1" applyFont="1" applyFill="1" applyBorder="1" applyAlignment="1" applyProtection="1">
      <alignment horizontal="left" vertical="center" wrapText="1"/>
    </xf>
    <xf numFmtId="0" fontId="18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2" borderId="1" xfId="0" applyNumberFormat="1" applyFont="1" applyFill="1" applyBorder="1" applyAlignment="1" applyProtection="1">
      <alignment horizontal="left" vertical="center" wrapText="1" indent="1"/>
    </xf>
    <xf numFmtId="0" fontId="6" fillId="2" borderId="2" xfId="0" applyNumberFormat="1" applyFont="1" applyFill="1" applyBorder="1" applyAlignment="1" applyProtection="1">
      <alignment horizontal="left" vertical="center" wrapText="1" indent="1"/>
    </xf>
    <xf numFmtId="0" fontId="6" fillId="2" borderId="4" xfId="0" applyNumberFormat="1" applyFont="1" applyFill="1" applyBorder="1" applyAlignment="1" applyProtection="1">
      <alignment horizontal="left" vertical="center" wrapText="1" indent="1"/>
    </xf>
    <xf numFmtId="0" fontId="6" fillId="2" borderId="1" xfId="0" applyNumberFormat="1" applyFont="1" applyFill="1" applyBorder="1" applyAlignment="1" applyProtection="1">
      <alignment vertical="center" wrapText="1"/>
    </xf>
    <xf numFmtId="0" fontId="6" fillId="2" borderId="2" xfId="0" applyNumberFormat="1" applyFont="1" applyFill="1" applyBorder="1" applyAlignment="1" applyProtection="1">
      <alignment vertical="center" wrapText="1"/>
    </xf>
    <xf numFmtId="0" fontId="6" fillId="2" borderId="4" xfId="0" applyNumberFormat="1" applyFont="1" applyFill="1" applyBorder="1" applyAlignment="1" applyProtection="1">
      <alignment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center"/>
    </xf>
    <xf numFmtId="0" fontId="3" fillId="0" borderId="2" xfId="0" applyNumberFormat="1" applyFont="1" applyFill="1" applyBorder="1" applyAlignment="1" applyProtection="1">
      <alignment horizontal="center"/>
    </xf>
    <xf numFmtId="0" fontId="3" fillId="0" borderId="4" xfId="0" applyNumberFormat="1" applyFont="1" applyFill="1" applyBorder="1" applyAlignment="1" applyProtection="1">
      <alignment horizontal="center"/>
    </xf>
    <xf numFmtId="0" fontId="6" fillId="0" borderId="1" xfId="0" applyNumberFormat="1" applyFont="1" applyFill="1" applyBorder="1" applyAlignment="1" applyProtection="1">
      <alignment horizontal="center"/>
    </xf>
    <xf numFmtId="0" fontId="6" fillId="0" borderId="2" xfId="0" applyNumberFormat="1" applyFont="1" applyFill="1" applyBorder="1" applyAlignment="1" applyProtection="1">
      <alignment horizontal="center"/>
    </xf>
    <xf numFmtId="0" fontId="6" fillId="0" borderId="4" xfId="0" applyNumberFormat="1" applyFont="1" applyFill="1" applyBorder="1" applyAlignment="1" applyProtection="1">
      <alignment horizontal="center"/>
    </xf>
    <xf numFmtId="0" fontId="6" fillId="4" borderId="1" xfId="0" applyNumberFormat="1" applyFont="1" applyFill="1" applyBorder="1" applyAlignment="1" applyProtection="1">
      <alignment horizontal="left" vertical="center"/>
    </xf>
    <xf numFmtId="0" fontId="6" fillId="4" borderId="2" xfId="0" applyNumberFormat="1" applyFont="1" applyFill="1" applyBorder="1" applyAlignment="1" applyProtection="1">
      <alignment horizontal="left" vertical="center"/>
    </xf>
    <xf numFmtId="0" fontId="6" fillId="4" borderId="4" xfId="0" applyNumberFormat="1" applyFont="1" applyFill="1" applyBorder="1" applyAlignment="1" applyProtection="1">
      <alignment horizontal="left" vertical="center"/>
    </xf>
    <xf numFmtId="0" fontId="18" fillId="2" borderId="1" xfId="0" applyNumberFormat="1" applyFont="1" applyFill="1" applyBorder="1" applyAlignment="1" applyProtection="1">
      <alignment horizontal="left" vertical="center"/>
    </xf>
    <xf numFmtId="0" fontId="18" fillId="2" borderId="2" xfId="0" applyNumberFormat="1" applyFont="1" applyFill="1" applyBorder="1" applyAlignment="1" applyProtection="1">
      <alignment horizontal="left" vertical="center"/>
    </xf>
    <xf numFmtId="0" fontId="18" fillId="2" borderId="4" xfId="0" applyNumberFormat="1" applyFont="1" applyFill="1" applyBorder="1" applyAlignment="1" applyProtection="1">
      <alignment horizontal="left" vertical="center"/>
    </xf>
    <xf numFmtId="0" fontId="5" fillId="0" borderId="0" xfId="0" applyFont="1" applyAlignment="1">
      <alignment horizontal="center" vertical="center" wrapText="1"/>
    </xf>
  </cellXfs>
  <cellStyles count="3">
    <cellStyle name="Normalno" xfId="0" builtinId="0"/>
    <cellStyle name="Postotak" xfId="2" builtinId="5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4"/>
  <sheetViews>
    <sheetView workbookViewId="0">
      <selection activeCell="T27" sqref="T27"/>
    </sheetView>
  </sheetViews>
  <sheetFormatPr defaultRowHeight="15" x14ac:dyDescent="0.25"/>
  <cols>
    <col min="5" max="5" width="25.28515625" customWidth="1"/>
    <col min="6" max="6" width="17.5703125" customWidth="1"/>
    <col min="7" max="9" width="15.5703125" customWidth="1"/>
    <col min="10" max="10" width="12.140625" customWidth="1"/>
  </cols>
  <sheetData>
    <row r="1" spans="1:15" ht="42" customHeight="1" x14ac:dyDescent="0.25">
      <c r="A1" s="359" t="s">
        <v>321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</row>
    <row r="2" spans="1:15" ht="18" x14ac:dyDescent="0.25">
      <c r="A2" s="123"/>
      <c r="B2" s="123"/>
      <c r="C2" s="123"/>
      <c r="D2" s="123"/>
      <c r="E2" s="123"/>
      <c r="F2" s="272"/>
      <c r="G2" s="225"/>
      <c r="H2" s="272"/>
      <c r="I2" s="272"/>
      <c r="J2" s="123"/>
    </row>
    <row r="3" spans="1:15" ht="15.75" x14ac:dyDescent="0.25">
      <c r="A3" s="351" t="s">
        <v>24</v>
      </c>
      <c r="B3" s="351"/>
      <c r="C3" s="351"/>
      <c r="D3" s="351"/>
      <c r="E3" s="351"/>
      <c r="F3" s="351"/>
      <c r="G3" s="364"/>
      <c r="H3" s="364"/>
      <c r="I3" s="364"/>
      <c r="J3" s="364"/>
    </row>
    <row r="4" spans="1:15" ht="18" x14ac:dyDescent="0.25">
      <c r="A4" s="123"/>
      <c r="B4" s="123"/>
      <c r="C4" s="123"/>
      <c r="D4" s="123"/>
      <c r="E4" s="123"/>
      <c r="F4" s="272"/>
      <c r="G4" s="5"/>
      <c r="H4" s="5"/>
      <c r="I4" s="5"/>
      <c r="J4" s="5"/>
    </row>
    <row r="5" spans="1:15" ht="15.75" x14ac:dyDescent="0.25">
      <c r="A5" s="351" t="s">
        <v>31</v>
      </c>
      <c r="B5" s="352"/>
      <c r="C5" s="352"/>
      <c r="D5" s="352"/>
      <c r="E5" s="352"/>
      <c r="F5" s="352"/>
      <c r="G5" s="352"/>
      <c r="H5" s="352"/>
      <c r="I5" s="352"/>
      <c r="J5" s="352"/>
    </row>
    <row r="6" spans="1:15" ht="18" x14ac:dyDescent="0.25">
      <c r="A6" s="1"/>
      <c r="B6" s="2"/>
      <c r="C6" s="2"/>
      <c r="D6" s="2"/>
      <c r="E6" s="6"/>
      <c r="F6" s="6"/>
      <c r="G6" s="7"/>
      <c r="H6" s="7"/>
      <c r="I6" s="7"/>
      <c r="J6" s="32" t="s">
        <v>187</v>
      </c>
    </row>
    <row r="7" spans="1:15" ht="27.75" customHeight="1" x14ac:dyDescent="0.25">
      <c r="A7" s="28"/>
      <c r="B7" s="29"/>
      <c r="C7" s="29"/>
      <c r="D7" s="30"/>
      <c r="E7" s="31"/>
      <c r="F7" s="301" t="s">
        <v>298</v>
      </c>
      <c r="G7" s="3" t="s">
        <v>293</v>
      </c>
      <c r="H7" s="3" t="s">
        <v>299</v>
      </c>
      <c r="I7" s="3" t="s">
        <v>283</v>
      </c>
      <c r="J7" s="3" t="s">
        <v>283</v>
      </c>
    </row>
    <row r="8" spans="1:15" x14ac:dyDescent="0.25">
      <c r="A8" s="355" t="s">
        <v>0</v>
      </c>
      <c r="B8" s="350"/>
      <c r="C8" s="350"/>
      <c r="D8" s="350"/>
      <c r="E8" s="365"/>
      <c r="F8" s="303">
        <v>1759924.14</v>
      </c>
      <c r="G8" s="36">
        <v>2603414.7999999998</v>
      </c>
      <c r="H8" s="36">
        <v>2027901.5</v>
      </c>
      <c r="I8" s="309">
        <f>AVERAGE(H8/F8)</f>
        <v>1.152266426665413</v>
      </c>
      <c r="J8" s="228">
        <f>AVERAGE(H8/G8)</f>
        <v>0.77893906879533759</v>
      </c>
    </row>
    <row r="9" spans="1:15" x14ac:dyDescent="0.25">
      <c r="A9" s="366" t="s">
        <v>188</v>
      </c>
      <c r="B9" s="361"/>
      <c r="C9" s="361"/>
      <c r="D9" s="361"/>
      <c r="E9" s="363"/>
      <c r="F9" s="304">
        <v>1759924.14</v>
      </c>
      <c r="G9" s="35">
        <v>2603414.7999999998</v>
      </c>
      <c r="H9" s="35">
        <v>2027901.5</v>
      </c>
      <c r="I9" s="309">
        <f t="shared" ref="I9:I14" si="0">AVERAGE(H9/F9)</f>
        <v>1.152266426665413</v>
      </c>
      <c r="J9" s="228">
        <f t="shared" ref="J9:J14" si="1">AVERAGE(H9/G9)</f>
        <v>0.77893906879533759</v>
      </c>
    </row>
    <row r="10" spans="1:15" x14ac:dyDescent="0.25">
      <c r="A10" s="367" t="s">
        <v>189</v>
      </c>
      <c r="B10" s="363"/>
      <c r="C10" s="363"/>
      <c r="D10" s="363"/>
      <c r="E10" s="363"/>
      <c r="F10" s="304">
        <v>0</v>
      </c>
      <c r="G10" s="35">
        <v>0</v>
      </c>
      <c r="H10" s="35">
        <v>0</v>
      </c>
      <c r="I10" s="309">
        <v>0</v>
      </c>
      <c r="J10" s="228">
        <v>0</v>
      </c>
    </row>
    <row r="11" spans="1:15" x14ac:dyDescent="0.25">
      <c r="A11" s="33" t="s">
        <v>1</v>
      </c>
      <c r="B11" s="122"/>
      <c r="C11" s="122"/>
      <c r="D11" s="122"/>
      <c r="E11" s="122"/>
      <c r="F11" s="303">
        <v>1755183.16</v>
      </c>
      <c r="G11" s="36">
        <f>G12+G13</f>
        <v>2624925.9900000002</v>
      </c>
      <c r="H11" s="36">
        <v>2022402.2</v>
      </c>
      <c r="I11" s="309">
        <f t="shared" si="0"/>
        <v>1.152245672183865</v>
      </c>
      <c r="J11" s="228">
        <f t="shared" si="1"/>
        <v>0.77046065592119795</v>
      </c>
    </row>
    <row r="12" spans="1:15" x14ac:dyDescent="0.25">
      <c r="A12" s="360" t="s">
        <v>190</v>
      </c>
      <c r="B12" s="361"/>
      <c r="C12" s="361"/>
      <c r="D12" s="361"/>
      <c r="E12" s="361"/>
      <c r="F12" s="305">
        <v>1718023.94</v>
      </c>
      <c r="G12" s="151">
        <v>2611725.9900000002</v>
      </c>
      <c r="H12" s="151">
        <v>2012752.46</v>
      </c>
      <c r="I12" s="309">
        <f t="shared" si="0"/>
        <v>1.1715508807170638</v>
      </c>
      <c r="J12" s="228">
        <f t="shared" si="1"/>
        <v>0.77065988840582766</v>
      </c>
    </row>
    <row r="13" spans="1:15" x14ac:dyDescent="0.25">
      <c r="A13" s="362" t="s">
        <v>191</v>
      </c>
      <c r="B13" s="363"/>
      <c r="C13" s="363"/>
      <c r="D13" s="363"/>
      <c r="E13" s="363"/>
      <c r="F13" s="304">
        <v>37159.22</v>
      </c>
      <c r="G13" s="151">
        <v>13200</v>
      </c>
      <c r="H13" s="151">
        <v>9649.74</v>
      </c>
      <c r="I13" s="309">
        <f t="shared" si="0"/>
        <v>0.25968629050878894</v>
      </c>
      <c r="J13" s="228">
        <f t="shared" si="1"/>
        <v>0.73104090909090902</v>
      </c>
    </row>
    <row r="14" spans="1:15" x14ac:dyDescent="0.25">
      <c r="A14" s="349" t="s">
        <v>2</v>
      </c>
      <c r="B14" s="350"/>
      <c r="C14" s="350"/>
      <c r="D14" s="350"/>
      <c r="E14" s="350"/>
      <c r="F14" s="306">
        <v>10161.299999999999</v>
      </c>
      <c r="G14" s="36">
        <v>-21511.19</v>
      </c>
      <c r="H14" s="36">
        <v>8159.15</v>
      </c>
      <c r="I14" s="309">
        <f t="shared" si="0"/>
        <v>0.80296320352710782</v>
      </c>
      <c r="J14" s="228">
        <f t="shared" si="1"/>
        <v>-0.37929793749206808</v>
      </c>
    </row>
    <row r="15" spans="1:15" ht="18" x14ac:dyDescent="0.25">
      <c r="A15" s="123"/>
      <c r="B15" s="21"/>
      <c r="C15" s="21"/>
      <c r="D15" s="21"/>
      <c r="E15" s="21"/>
      <c r="F15" s="21"/>
      <c r="G15" s="22"/>
      <c r="H15" s="22"/>
      <c r="I15" s="22"/>
      <c r="J15" s="22"/>
    </row>
    <row r="16" spans="1:15" ht="15.75" x14ac:dyDescent="0.25">
      <c r="A16" s="351" t="s">
        <v>32</v>
      </c>
      <c r="B16" s="352"/>
      <c r="C16" s="352"/>
      <c r="D16" s="352"/>
      <c r="E16" s="352"/>
      <c r="F16" s="352"/>
      <c r="G16" s="352"/>
      <c r="H16" s="352"/>
      <c r="I16" s="352"/>
      <c r="J16" s="352"/>
    </row>
    <row r="17" spans="1:10" ht="18" x14ac:dyDescent="0.25">
      <c r="A17" s="123"/>
      <c r="B17" s="21"/>
      <c r="C17" s="21"/>
      <c r="D17" s="21"/>
      <c r="E17" s="21"/>
      <c r="F17" s="21"/>
      <c r="G17" s="22"/>
      <c r="H17" s="22"/>
      <c r="I17" s="22"/>
      <c r="J17" s="22"/>
    </row>
    <row r="18" spans="1:10" ht="28.5" customHeight="1" x14ac:dyDescent="0.25">
      <c r="A18" s="28"/>
      <c r="B18" s="29"/>
      <c r="C18" s="29"/>
      <c r="D18" s="30"/>
      <c r="E18" s="31"/>
      <c r="F18" s="301" t="s">
        <v>298</v>
      </c>
      <c r="G18" s="3" t="s">
        <v>293</v>
      </c>
      <c r="H18" s="3" t="s">
        <v>299</v>
      </c>
      <c r="I18" s="3" t="s">
        <v>283</v>
      </c>
      <c r="J18" s="3" t="s">
        <v>283</v>
      </c>
    </row>
    <row r="19" spans="1:10" x14ac:dyDescent="0.25">
      <c r="A19" s="362" t="s">
        <v>192</v>
      </c>
      <c r="B19" s="363"/>
      <c r="C19" s="363"/>
      <c r="D19" s="363"/>
      <c r="E19" s="363"/>
      <c r="F19" s="296"/>
      <c r="G19" s="152"/>
      <c r="H19" s="152"/>
      <c r="I19" s="152"/>
      <c r="J19" s="153"/>
    </row>
    <row r="20" spans="1:10" x14ac:dyDescent="0.25">
      <c r="A20" s="362" t="s">
        <v>193</v>
      </c>
      <c r="B20" s="363"/>
      <c r="C20" s="363"/>
      <c r="D20" s="363"/>
      <c r="E20" s="363"/>
      <c r="F20" s="296">
        <v>57.18</v>
      </c>
      <c r="G20" s="153">
        <v>5.19</v>
      </c>
      <c r="H20" s="153">
        <v>5.19</v>
      </c>
      <c r="I20" s="259">
        <f>AVERAGE(H20/F20)</f>
        <v>9.076600209863589E-2</v>
      </c>
      <c r="J20" s="259">
        <f>AVERAGE(H20/G20)</f>
        <v>1</v>
      </c>
    </row>
    <row r="21" spans="1:10" x14ac:dyDescent="0.25">
      <c r="A21" s="349" t="s">
        <v>4</v>
      </c>
      <c r="B21" s="350"/>
      <c r="C21" s="350"/>
      <c r="D21" s="350"/>
      <c r="E21" s="350"/>
      <c r="F21" s="297">
        <v>-57.18</v>
      </c>
      <c r="G21" s="154">
        <v>-5.19</v>
      </c>
      <c r="H21" s="154">
        <v>-5.19</v>
      </c>
      <c r="I21" s="259">
        <f t="shared" ref="I21" si="2">AVERAGE(H21/F21)</f>
        <v>9.076600209863589E-2</v>
      </c>
      <c r="J21" s="259">
        <f t="shared" ref="J21:J22" si="3">AVERAGE(H21/G21)</f>
        <v>1</v>
      </c>
    </row>
    <row r="22" spans="1:10" x14ac:dyDescent="0.25">
      <c r="A22" s="349" t="s">
        <v>5</v>
      </c>
      <c r="B22" s="350"/>
      <c r="C22" s="350"/>
      <c r="D22" s="350"/>
      <c r="E22" s="350"/>
      <c r="F22" s="300"/>
      <c r="G22" s="154">
        <v>-21516.38</v>
      </c>
      <c r="H22" s="154"/>
      <c r="I22" s="259">
        <v>0</v>
      </c>
      <c r="J22" s="259">
        <f t="shared" si="3"/>
        <v>0</v>
      </c>
    </row>
    <row r="23" spans="1:10" ht="18" x14ac:dyDescent="0.25">
      <c r="A23" s="20"/>
      <c r="B23" s="21"/>
      <c r="C23" s="21"/>
      <c r="D23" s="21"/>
      <c r="E23" s="21"/>
      <c r="F23" s="21"/>
      <c r="G23" s="22"/>
      <c r="H23" s="22"/>
      <c r="I23" s="22"/>
      <c r="J23" s="22"/>
    </row>
    <row r="24" spans="1:10" ht="15.75" x14ac:dyDescent="0.25">
      <c r="A24" s="351" t="s">
        <v>194</v>
      </c>
      <c r="B24" s="352"/>
      <c r="C24" s="352"/>
      <c r="D24" s="352"/>
      <c r="E24" s="352"/>
      <c r="F24" s="352"/>
      <c r="G24" s="352"/>
      <c r="H24" s="352"/>
      <c r="I24" s="352"/>
      <c r="J24" s="352"/>
    </row>
    <row r="25" spans="1:10" ht="15.75" x14ac:dyDescent="0.25">
      <c r="A25" s="120"/>
      <c r="B25" s="121"/>
      <c r="C25" s="121"/>
      <c r="D25" s="121"/>
      <c r="E25" s="121"/>
      <c r="F25" s="270"/>
      <c r="G25" s="223"/>
      <c r="H25" s="270"/>
      <c r="I25" s="270"/>
      <c r="J25" s="121"/>
    </row>
    <row r="26" spans="1:10" ht="34.5" customHeight="1" x14ac:dyDescent="0.25">
      <c r="A26" s="28"/>
      <c r="B26" s="29"/>
      <c r="C26" s="29"/>
      <c r="D26" s="30"/>
      <c r="E26" s="31"/>
      <c r="F26" s="302" t="s">
        <v>298</v>
      </c>
      <c r="G26" s="3" t="s">
        <v>293</v>
      </c>
      <c r="H26" s="3" t="s">
        <v>299</v>
      </c>
      <c r="I26" s="3" t="s">
        <v>283</v>
      </c>
      <c r="J26" s="3" t="s">
        <v>283</v>
      </c>
    </row>
    <row r="27" spans="1:10" ht="15" customHeight="1" x14ac:dyDescent="0.25">
      <c r="A27" s="353" t="s">
        <v>195</v>
      </c>
      <c r="B27" s="354"/>
      <c r="C27" s="354"/>
      <c r="D27" s="354"/>
      <c r="E27" s="354"/>
      <c r="F27" s="307">
        <v>10218.48</v>
      </c>
      <c r="G27" s="155">
        <v>21516.38</v>
      </c>
      <c r="H27" s="155">
        <v>8153.96</v>
      </c>
      <c r="I27" s="229">
        <f>AVERAGE(H27/F27)</f>
        <v>0.797962123525221</v>
      </c>
      <c r="J27" s="229">
        <f>AVERAGE(H27/G27)</f>
        <v>0.37896523485828004</v>
      </c>
    </row>
    <row r="28" spans="1:10" ht="15" customHeight="1" x14ac:dyDescent="0.25">
      <c r="A28" s="349" t="s">
        <v>196</v>
      </c>
      <c r="B28" s="350"/>
      <c r="C28" s="350"/>
      <c r="D28" s="350"/>
      <c r="E28" s="350"/>
      <c r="F28" s="308">
        <v>0</v>
      </c>
      <c r="G28" s="156">
        <v>0</v>
      </c>
      <c r="H28" s="156">
        <v>0</v>
      </c>
      <c r="I28" s="229">
        <v>0</v>
      </c>
      <c r="J28" s="229">
        <v>0</v>
      </c>
    </row>
    <row r="29" spans="1:10" ht="45" customHeight="1" x14ac:dyDescent="0.25">
      <c r="A29" s="355" t="s">
        <v>197</v>
      </c>
      <c r="B29" s="356"/>
      <c r="C29" s="356"/>
      <c r="D29" s="356"/>
      <c r="E29" s="356"/>
      <c r="F29" s="311">
        <v>0</v>
      </c>
      <c r="G29" s="156">
        <v>0</v>
      </c>
      <c r="H29" s="156">
        <v>0</v>
      </c>
      <c r="I29" s="229">
        <v>0</v>
      </c>
      <c r="J29" s="229">
        <v>0</v>
      </c>
    </row>
    <row r="30" spans="1:10" ht="15.75" x14ac:dyDescent="0.25">
      <c r="A30" s="126"/>
      <c r="B30" s="127"/>
      <c r="C30" s="127"/>
      <c r="D30" s="127"/>
      <c r="E30" s="127"/>
      <c r="F30" s="127"/>
      <c r="G30" s="127"/>
      <c r="H30" s="127"/>
      <c r="I30" s="127"/>
      <c r="J30" s="310"/>
    </row>
    <row r="31" spans="1:10" ht="15.75" x14ac:dyDescent="0.25">
      <c r="A31" s="357" t="s">
        <v>198</v>
      </c>
      <c r="B31" s="357"/>
      <c r="C31" s="357"/>
      <c r="D31" s="357"/>
      <c r="E31" s="357"/>
      <c r="F31" s="357"/>
      <c r="G31" s="357"/>
      <c r="H31" s="357"/>
      <c r="I31" s="357"/>
      <c r="J31" s="357"/>
    </row>
    <row r="32" spans="1:10" ht="18" x14ac:dyDescent="0.25">
      <c r="A32" s="128"/>
      <c r="B32" s="129"/>
      <c r="C32" s="129"/>
      <c r="D32" s="129"/>
      <c r="E32" s="129"/>
      <c r="F32" s="129"/>
      <c r="G32" s="130"/>
      <c r="H32" s="130"/>
      <c r="I32" s="130"/>
      <c r="J32" s="130"/>
    </row>
    <row r="33" spans="1:10" ht="24.75" customHeight="1" x14ac:dyDescent="0.25">
      <c r="A33" s="131"/>
      <c r="B33" s="132"/>
      <c r="C33" s="132"/>
      <c r="D33" s="133"/>
      <c r="E33" s="134"/>
      <c r="F33" s="302" t="s">
        <v>298</v>
      </c>
      <c r="G33" s="3" t="s">
        <v>293</v>
      </c>
      <c r="H33" s="3" t="s">
        <v>299</v>
      </c>
      <c r="I33" s="3" t="s">
        <v>283</v>
      </c>
      <c r="J33" s="3" t="s">
        <v>283</v>
      </c>
    </row>
    <row r="34" spans="1:10" x14ac:dyDescent="0.25">
      <c r="A34" s="353" t="s">
        <v>195</v>
      </c>
      <c r="B34" s="354"/>
      <c r="C34" s="354"/>
      <c r="D34" s="354"/>
      <c r="E34" s="354"/>
      <c r="F34" s="298"/>
      <c r="G34" s="124"/>
      <c r="H34" s="124"/>
      <c r="I34" s="124"/>
      <c r="J34" s="125"/>
    </row>
    <row r="35" spans="1:10" ht="28.5" customHeight="1" x14ac:dyDescent="0.25">
      <c r="A35" s="353" t="s">
        <v>3</v>
      </c>
      <c r="B35" s="354"/>
      <c r="C35" s="354"/>
      <c r="D35" s="354"/>
      <c r="E35" s="354"/>
      <c r="F35" s="298"/>
      <c r="G35" s="124"/>
      <c r="H35" s="124"/>
      <c r="I35" s="124"/>
      <c r="J35" s="125">
        <v>0</v>
      </c>
    </row>
    <row r="36" spans="1:10" x14ac:dyDescent="0.25">
      <c r="A36" s="353" t="s">
        <v>199</v>
      </c>
      <c r="B36" s="358"/>
      <c r="C36" s="358"/>
      <c r="D36" s="358"/>
      <c r="E36" s="358"/>
      <c r="F36" s="299"/>
      <c r="G36" s="124"/>
      <c r="H36" s="124"/>
      <c r="I36" s="124"/>
      <c r="J36" s="125">
        <v>0</v>
      </c>
    </row>
    <row r="37" spans="1:10" ht="15" customHeight="1" x14ac:dyDescent="0.25">
      <c r="A37" s="349" t="s">
        <v>196</v>
      </c>
      <c r="B37" s="350"/>
      <c r="C37" s="350"/>
      <c r="D37" s="350"/>
      <c r="E37" s="350"/>
      <c r="F37" s="271"/>
      <c r="G37" s="135"/>
      <c r="H37" s="135"/>
      <c r="I37" s="135"/>
      <c r="J37" s="136">
        <f>J34-J35+J36</f>
        <v>0</v>
      </c>
    </row>
    <row r="38" spans="1:10" ht="17.25" customHeight="1" x14ac:dyDescent="0.25"/>
    <row r="39" spans="1:10" x14ac:dyDescent="0.25">
      <c r="A39" s="347"/>
      <c r="B39" s="348"/>
      <c r="C39" s="348"/>
      <c r="D39" s="348"/>
      <c r="E39" s="348"/>
      <c r="F39" s="348"/>
      <c r="G39" s="348"/>
      <c r="H39" s="348"/>
      <c r="I39" s="348"/>
      <c r="J39" s="348"/>
    </row>
    <row r="40" spans="1:10" ht="9" customHeight="1" x14ac:dyDescent="0.25"/>
    <row r="41" spans="1:10" x14ac:dyDescent="0.25">
      <c r="A41" t="s">
        <v>322</v>
      </c>
      <c r="B41" t="s">
        <v>324</v>
      </c>
      <c r="H41" t="s">
        <v>326</v>
      </c>
    </row>
    <row r="42" spans="1:10" x14ac:dyDescent="0.25">
      <c r="A42" t="s">
        <v>323</v>
      </c>
      <c r="B42" t="s">
        <v>325</v>
      </c>
    </row>
    <row r="43" spans="1:10" x14ac:dyDescent="0.25">
      <c r="H43" t="s">
        <v>328</v>
      </c>
    </row>
    <row r="44" spans="1:10" x14ac:dyDescent="0.25">
      <c r="A44" t="s">
        <v>327</v>
      </c>
    </row>
  </sheetData>
  <mergeCells count="24">
    <mergeCell ref="A20:E20"/>
    <mergeCell ref="A3:J3"/>
    <mergeCell ref="A5:J5"/>
    <mergeCell ref="A8:E8"/>
    <mergeCell ref="A9:E9"/>
    <mergeCell ref="A10:E10"/>
    <mergeCell ref="A19:E19"/>
    <mergeCell ref="A1:O1"/>
    <mergeCell ref="A12:E12"/>
    <mergeCell ref="A13:E13"/>
    <mergeCell ref="A14:E14"/>
    <mergeCell ref="A16:J16"/>
    <mergeCell ref="A39:J39"/>
    <mergeCell ref="A21:E21"/>
    <mergeCell ref="A22:E22"/>
    <mergeCell ref="A24:J24"/>
    <mergeCell ref="A27:E27"/>
    <mergeCell ref="A28:E28"/>
    <mergeCell ref="A29:E29"/>
    <mergeCell ref="A31:J31"/>
    <mergeCell ref="A34:E34"/>
    <mergeCell ref="A35:E35"/>
    <mergeCell ref="A36:E36"/>
    <mergeCell ref="A37:E37"/>
  </mergeCells>
  <pageMargins left="0.7" right="0.7" top="0.75" bottom="0.75" header="0.3" footer="0.3"/>
  <pageSetup paperSize="9" scale="6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5"/>
  <sheetViews>
    <sheetView workbookViewId="0">
      <selection activeCell="S78" sqref="S78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8" width="10.85546875" customWidth="1"/>
    <col min="9" max="9" width="12.140625" customWidth="1"/>
  </cols>
  <sheetData>
    <row r="1" spans="1:15" ht="42" customHeight="1" x14ac:dyDescent="0.25">
      <c r="A1" s="359" t="s">
        <v>312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</row>
    <row r="2" spans="1:15" ht="18" x14ac:dyDescent="0.25">
      <c r="A2" s="23"/>
      <c r="B2" s="23"/>
      <c r="C2" s="23"/>
      <c r="D2" s="23"/>
      <c r="E2" s="5"/>
      <c r="F2" s="5"/>
      <c r="G2" s="5"/>
      <c r="H2" s="5"/>
      <c r="I2" s="5"/>
    </row>
    <row r="3" spans="1:15" ht="18" customHeight="1" x14ac:dyDescent="0.25">
      <c r="A3" s="351" t="s">
        <v>23</v>
      </c>
      <c r="B3" s="352"/>
      <c r="C3" s="352"/>
      <c r="D3" s="352"/>
      <c r="E3" s="352"/>
      <c r="F3" s="352"/>
      <c r="G3" s="352"/>
      <c r="H3" s="352"/>
      <c r="I3" s="352"/>
    </row>
    <row r="4" spans="1:15" ht="18" x14ac:dyDescent="0.25">
      <c r="A4" s="23"/>
      <c r="B4" s="23"/>
      <c r="C4" s="23"/>
      <c r="D4" s="23"/>
      <c r="E4" s="5"/>
      <c r="F4" s="5"/>
      <c r="G4" s="5"/>
      <c r="H4" s="5"/>
      <c r="I4" s="5"/>
    </row>
    <row r="5" spans="1:15" ht="25.5" customHeight="1" x14ac:dyDescent="0.25">
      <c r="A5" s="377" t="s">
        <v>25</v>
      </c>
      <c r="B5" s="378"/>
      <c r="C5" s="379"/>
      <c r="D5" s="18" t="s">
        <v>26</v>
      </c>
      <c r="E5" s="193" t="s">
        <v>298</v>
      </c>
      <c r="F5" s="190" t="s">
        <v>290</v>
      </c>
      <c r="G5" s="190" t="s">
        <v>299</v>
      </c>
      <c r="H5" s="190" t="s">
        <v>283</v>
      </c>
      <c r="I5" s="190" t="s">
        <v>283</v>
      </c>
    </row>
    <row r="6" spans="1:15" x14ac:dyDescent="0.25">
      <c r="A6" s="380" t="s">
        <v>117</v>
      </c>
      <c r="B6" s="381"/>
      <c r="C6" s="382"/>
      <c r="D6" s="41" t="s">
        <v>131</v>
      </c>
      <c r="E6" s="38">
        <v>26789.25</v>
      </c>
      <c r="F6" s="38">
        <v>40347.72</v>
      </c>
      <c r="G6" s="38">
        <v>22148.95</v>
      </c>
      <c r="H6" s="185">
        <f>AVERAGE(G6/E6)</f>
        <v>0.82678499771363512</v>
      </c>
      <c r="I6" s="185">
        <f>AVERAGE(G6/F6)</f>
        <v>0.54895171276096888</v>
      </c>
    </row>
    <row r="7" spans="1:15" x14ac:dyDescent="0.25">
      <c r="A7" s="380" t="s">
        <v>117</v>
      </c>
      <c r="B7" s="381"/>
      <c r="C7" s="382"/>
      <c r="D7" s="108" t="s">
        <v>137</v>
      </c>
      <c r="E7" s="38">
        <v>4542.16</v>
      </c>
      <c r="F7" s="38">
        <v>4400</v>
      </c>
      <c r="G7" s="38">
        <v>1136.25</v>
      </c>
      <c r="H7" s="185">
        <f t="shared" ref="H7:H70" si="0">AVERAGE(G7/E7)</f>
        <v>0.25015631329587684</v>
      </c>
      <c r="I7" s="185">
        <f t="shared" ref="I7:I67" si="1">AVERAGE(G7/F7)</f>
        <v>0.25823863636363636</v>
      </c>
    </row>
    <row r="8" spans="1:15" ht="25.5" customHeight="1" x14ac:dyDescent="0.25">
      <c r="A8" s="380" t="s">
        <v>130</v>
      </c>
      <c r="B8" s="381"/>
      <c r="C8" s="382"/>
      <c r="D8" s="108" t="s">
        <v>133</v>
      </c>
      <c r="E8" s="38"/>
      <c r="F8" s="38"/>
      <c r="G8" s="38"/>
      <c r="H8" s="185"/>
      <c r="I8" s="185"/>
    </row>
    <row r="9" spans="1:15" x14ac:dyDescent="0.25">
      <c r="A9" s="383" t="s">
        <v>134</v>
      </c>
      <c r="B9" s="384"/>
      <c r="C9" s="385"/>
      <c r="D9" s="43" t="s">
        <v>40</v>
      </c>
      <c r="E9" s="38"/>
      <c r="F9" s="38"/>
      <c r="G9" s="38"/>
      <c r="H9" s="185"/>
      <c r="I9" s="185"/>
    </row>
    <row r="10" spans="1:15" x14ac:dyDescent="0.25">
      <c r="A10" s="51">
        <v>3</v>
      </c>
      <c r="B10" s="48"/>
      <c r="C10" s="49"/>
      <c r="D10" s="54" t="s">
        <v>13</v>
      </c>
      <c r="E10" s="85">
        <v>26789.25</v>
      </c>
      <c r="F10" s="85">
        <v>39347.72</v>
      </c>
      <c r="G10" s="85">
        <v>22148.95</v>
      </c>
      <c r="H10" s="185">
        <f t="shared" si="0"/>
        <v>0.82678499771363512</v>
      </c>
      <c r="I10" s="185">
        <f t="shared" si="1"/>
        <v>0.56290300937385951</v>
      </c>
    </row>
    <row r="11" spans="1:15" x14ac:dyDescent="0.25">
      <c r="A11" s="51">
        <v>32</v>
      </c>
      <c r="B11" s="48"/>
      <c r="C11" s="49"/>
      <c r="D11" s="54" t="s">
        <v>27</v>
      </c>
      <c r="E11" s="85">
        <v>26789.25</v>
      </c>
      <c r="F11" s="85">
        <v>39282.720000000001</v>
      </c>
      <c r="G11" s="85">
        <v>22148.95</v>
      </c>
      <c r="H11" s="185">
        <f t="shared" si="0"/>
        <v>0.82678499771363512</v>
      </c>
      <c r="I11" s="185">
        <f t="shared" si="1"/>
        <v>0.56383442898047798</v>
      </c>
    </row>
    <row r="12" spans="1:15" x14ac:dyDescent="0.25">
      <c r="A12" s="51">
        <v>321</v>
      </c>
      <c r="B12" s="48"/>
      <c r="C12" s="49"/>
      <c r="D12" s="54" t="s">
        <v>112</v>
      </c>
      <c r="E12" s="85">
        <v>1973.75</v>
      </c>
      <c r="F12" s="85">
        <v>2882.72</v>
      </c>
      <c r="G12" s="85">
        <v>880</v>
      </c>
      <c r="H12" s="185">
        <f t="shared" si="0"/>
        <v>0.44585180493983534</v>
      </c>
      <c r="I12" s="185">
        <f t="shared" si="1"/>
        <v>0.30526724759948937</v>
      </c>
    </row>
    <row r="13" spans="1:15" x14ac:dyDescent="0.25">
      <c r="A13" s="50">
        <v>3211</v>
      </c>
      <c r="B13" s="48"/>
      <c r="C13" s="49"/>
      <c r="D13" s="53" t="s">
        <v>113</v>
      </c>
      <c r="E13" s="38">
        <v>1934.15</v>
      </c>
      <c r="F13" s="38">
        <v>2500</v>
      </c>
      <c r="G13" s="38">
        <v>880</v>
      </c>
      <c r="H13" s="185">
        <f t="shared" si="0"/>
        <v>0.45498022387095105</v>
      </c>
      <c r="I13" s="185">
        <f t="shared" si="1"/>
        <v>0.35199999999999998</v>
      </c>
    </row>
    <row r="14" spans="1:15" x14ac:dyDescent="0.25">
      <c r="A14" s="50">
        <v>3213</v>
      </c>
      <c r="B14" s="48"/>
      <c r="C14" s="49"/>
      <c r="D14" s="53" t="s">
        <v>70</v>
      </c>
      <c r="E14" s="38">
        <v>0</v>
      </c>
      <c r="F14" s="38">
        <v>132.72</v>
      </c>
      <c r="G14" s="38">
        <v>0</v>
      </c>
      <c r="H14" s="185">
        <v>0</v>
      </c>
      <c r="I14" s="185">
        <f t="shared" si="1"/>
        <v>0</v>
      </c>
    </row>
    <row r="15" spans="1:15" x14ac:dyDescent="0.25">
      <c r="A15" s="50">
        <v>3214</v>
      </c>
      <c r="B15" s="145"/>
      <c r="C15" s="146"/>
      <c r="D15" s="53" t="s">
        <v>201</v>
      </c>
      <c r="E15" s="38">
        <v>39.6</v>
      </c>
      <c r="F15" s="38">
        <v>250</v>
      </c>
      <c r="G15" s="38">
        <v>0</v>
      </c>
      <c r="H15" s="185">
        <f t="shared" si="0"/>
        <v>0</v>
      </c>
      <c r="I15" s="185">
        <f t="shared" si="1"/>
        <v>0</v>
      </c>
    </row>
    <row r="16" spans="1:15" x14ac:dyDescent="0.25">
      <c r="A16" s="51">
        <v>322</v>
      </c>
      <c r="B16" s="48"/>
      <c r="C16" s="49"/>
      <c r="D16" s="54" t="s">
        <v>60</v>
      </c>
      <c r="E16" s="85">
        <v>12122.45</v>
      </c>
      <c r="F16" s="85">
        <v>20650</v>
      </c>
      <c r="G16" s="85">
        <v>12364.1</v>
      </c>
      <c r="H16" s="185">
        <f t="shared" si="0"/>
        <v>1.0199340892311373</v>
      </c>
      <c r="I16" s="185">
        <f t="shared" si="1"/>
        <v>0.59874576271186442</v>
      </c>
    </row>
    <row r="17" spans="1:11" ht="15.75" customHeight="1" x14ac:dyDescent="0.25">
      <c r="A17" s="50">
        <v>3221</v>
      </c>
      <c r="B17" s="48"/>
      <c r="C17" s="49"/>
      <c r="D17" s="53" t="s">
        <v>177</v>
      </c>
      <c r="E17" s="38">
        <v>852.07</v>
      </c>
      <c r="F17" s="38">
        <v>2300</v>
      </c>
      <c r="G17" s="38">
        <v>1395.35</v>
      </c>
      <c r="H17" s="185">
        <f t="shared" si="0"/>
        <v>1.6376001971668992</v>
      </c>
      <c r="I17" s="185">
        <f t="shared" si="1"/>
        <v>0.60667391304347817</v>
      </c>
      <c r="K17" s="189"/>
    </row>
    <row r="18" spans="1:11" x14ac:dyDescent="0.25">
      <c r="A18" s="50">
        <v>3222</v>
      </c>
      <c r="B18" s="48"/>
      <c r="C18" s="49"/>
      <c r="D18" s="53" t="s">
        <v>61</v>
      </c>
      <c r="E18" s="38">
        <v>2247.66</v>
      </c>
      <c r="F18" s="38">
        <v>4300</v>
      </c>
      <c r="G18" s="38">
        <v>1799.65</v>
      </c>
      <c r="H18" s="185">
        <f t="shared" si="0"/>
        <v>0.8006771486790708</v>
      </c>
      <c r="I18" s="185">
        <f t="shared" si="1"/>
        <v>0.4185232558139535</v>
      </c>
      <c r="K18" s="189"/>
    </row>
    <row r="19" spans="1:11" x14ac:dyDescent="0.25">
      <c r="A19" s="50">
        <v>3223</v>
      </c>
      <c r="B19" s="88"/>
      <c r="C19" s="89"/>
      <c r="D19" s="53" t="s">
        <v>62</v>
      </c>
      <c r="E19" s="38">
        <v>8740.94</v>
      </c>
      <c r="F19" s="38">
        <v>13000</v>
      </c>
      <c r="G19" s="38">
        <v>8668.85</v>
      </c>
      <c r="H19" s="185">
        <f t="shared" si="0"/>
        <v>0.99175260326692549</v>
      </c>
      <c r="I19" s="185">
        <f t="shared" si="1"/>
        <v>0.66683461538461541</v>
      </c>
    </row>
    <row r="20" spans="1:11" x14ac:dyDescent="0.25">
      <c r="A20" s="50">
        <v>3224</v>
      </c>
      <c r="B20" s="88"/>
      <c r="C20" s="89"/>
      <c r="D20" s="53" t="s">
        <v>174</v>
      </c>
      <c r="E20" s="38">
        <v>281.77999999999997</v>
      </c>
      <c r="F20" s="38">
        <v>700</v>
      </c>
      <c r="G20" s="38">
        <v>500.25</v>
      </c>
      <c r="H20" s="185">
        <f t="shared" si="0"/>
        <v>1.7753211725459581</v>
      </c>
      <c r="I20" s="185">
        <f t="shared" si="1"/>
        <v>0.71464285714285714</v>
      </c>
    </row>
    <row r="21" spans="1:11" x14ac:dyDescent="0.25">
      <c r="A21" s="50">
        <v>3225</v>
      </c>
      <c r="B21" s="48"/>
      <c r="C21" s="49"/>
      <c r="D21" s="53" t="s">
        <v>74</v>
      </c>
      <c r="E21" s="38">
        <v>0</v>
      </c>
      <c r="F21" s="38">
        <v>200</v>
      </c>
      <c r="G21" s="38">
        <v>0</v>
      </c>
      <c r="H21" s="185">
        <v>0</v>
      </c>
      <c r="I21" s="185">
        <f t="shared" si="1"/>
        <v>0</v>
      </c>
    </row>
    <row r="22" spans="1:11" x14ac:dyDescent="0.25">
      <c r="A22" s="50">
        <v>3227</v>
      </c>
      <c r="B22" s="88"/>
      <c r="C22" s="89"/>
      <c r="D22" s="53" t="s">
        <v>175</v>
      </c>
      <c r="E22" s="38">
        <v>0</v>
      </c>
      <c r="F22" s="38">
        <v>150</v>
      </c>
      <c r="G22" s="38">
        <v>0</v>
      </c>
      <c r="H22" s="185">
        <v>0</v>
      </c>
      <c r="I22" s="185">
        <f t="shared" si="1"/>
        <v>0</v>
      </c>
    </row>
    <row r="23" spans="1:11" x14ac:dyDescent="0.25">
      <c r="A23" s="51">
        <v>323</v>
      </c>
      <c r="B23" s="48"/>
      <c r="C23" s="49"/>
      <c r="D23" s="54" t="s">
        <v>63</v>
      </c>
      <c r="E23" s="85">
        <v>5245.05</v>
      </c>
      <c r="F23" s="85">
        <v>6650</v>
      </c>
      <c r="G23" s="85">
        <v>4078.6</v>
      </c>
      <c r="H23" s="185">
        <f t="shared" si="0"/>
        <v>0.77760936502035249</v>
      </c>
      <c r="I23" s="185">
        <f t="shared" si="1"/>
        <v>0.61332330827067671</v>
      </c>
    </row>
    <row r="24" spans="1:11" x14ac:dyDescent="0.25">
      <c r="A24" s="50">
        <v>3231</v>
      </c>
      <c r="B24" s="48"/>
      <c r="C24" s="49"/>
      <c r="D24" s="53" t="s">
        <v>76</v>
      </c>
      <c r="E24" s="38">
        <v>542.4</v>
      </c>
      <c r="F24" s="38">
        <v>400</v>
      </c>
      <c r="G24" s="38">
        <v>207.72</v>
      </c>
      <c r="H24" s="185">
        <f t="shared" si="0"/>
        <v>0.38296460176991154</v>
      </c>
      <c r="I24" s="185">
        <f t="shared" si="1"/>
        <v>0.51929999999999998</v>
      </c>
    </row>
    <row r="25" spans="1:11" x14ac:dyDescent="0.25">
      <c r="A25" s="50">
        <v>3232</v>
      </c>
      <c r="B25" s="88"/>
      <c r="C25" s="89"/>
      <c r="D25" s="53" t="s">
        <v>176</v>
      </c>
      <c r="E25" s="38">
        <v>1836.25</v>
      </c>
      <c r="F25" s="38">
        <v>3300</v>
      </c>
      <c r="G25" s="38">
        <v>1999.97</v>
      </c>
      <c r="H25" s="185">
        <f t="shared" si="0"/>
        <v>1.0891599727705923</v>
      </c>
      <c r="I25" s="185">
        <f t="shared" si="1"/>
        <v>0.60605151515151512</v>
      </c>
    </row>
    <row r="26" spans="1:11" x14ac:dyDescent="0.25">
      <c r="A26" s="50">
        <v>3233</v>
      </c>
      <c r="B26" s="88"/>
      <c r="C26" s="89"/>
      <c r="D26" s="53" t="s">
        <v>64</v>
      </c>
      <c r="E26" s="38">
        <v>0</v>
      </c>
      <c r="F26" s="38">
        <v>100</v>
      </c>
      <c r="G26" s="38">
        <v>0</v>
      </c>
      <c r="H26" s="185">
        <v>0</v>
      </c>
      <c r="I26" s="185">
        <f t="shared" si="1"/>
        <v>0</v>
      </c>
    </row>
    <row r="27" spans="1:11" x14ac:dyDescent="0.25">
      <c r="A27" s="50">
        <v>3234</v>
      </c>
      <c r="B27" s="88"/>
      <c r="C27" s="89"/>
      <c r="D27" s="53" t="s">
        <v>168</v>
      </c>
      <c r="E27" s="38">
        <v>2623.6</v>
      </c>
      <c r="F27" s="38">
        <v>2200</v>
      </c>
      <c r="G27" s="38">
        <v>1768.96</v>
      </c>
      <c r="H27" s="185">
        <f t="shared" si="0"/>
        <v>0.67424912334197284</v>
      </c>
      <c r="I27" s="185">
        <f t="shared" si="1"/>
        <v>0.80407272727272727</v>
      </c>
    </row>
    <row r="28" spans="1:11" x14ac:dyDescent="0.25">
      <c r="A28" s="50">
        <v>3236</v>
      </c>
      <c r="B28" s="48"/>
      <c r="C28" s="49"/>
      <c r="D28" s="53" t="s">
        <v>161</v>
      </c>
      <c r="E28" s="38">
        <v>242.8</v>
      </c>
      <c r="F28" s="38">
        <v>500</v>
      </c>
      <c r="G28" s="38">
        <v>84.38</v>
      </c>
      <c r="H28" s="185">
        <f t="shared" si="0"/>
        <v>0.34752883031301479</v>
      </c>
      <c r="I28" s="185">
        <f t="shared" si="1"/>
        <v>0.16875999999999999</v>
      </c>
    </row>
    <row r="29" spans="1:11" x14ac:dyDescent="0.25">
      <c r="A29" s="50">
        <v>3238</v>
      </c>
      <c r="B29" s="88"/>
      <c r="C29" s="89"/>
      <c r="D29" s="53" t="s">
        <v>67</v>
      </c>
      <c r="E29" s="38">
        <v>0</v>
      </c>
      <c r="F29" s="38">
        <v>0</v>
      </c>
      <c r="G29" s="38">
        <v>0</v>
      </c>
      <c r="H29" s="185">
        <v>0</v>
      </c>
      <c r="I29" s="185">
        <v>0</v>
      </c>
    </row>
    <row r="30" spans="1:11" x14ac:dyDescent="0.25">
      <c r="A30" s="50">
        <v>3239</v>
      </c>
      <c r="B30" s="48"/>
      <c r="C30" s="49"/>
      <c r="D30" s="53" t="s">
        <v>68</v>
      </c>
      <c r="E30" s="38">
        <v>0</v>
      </c>
      <c r="F30" s="38">
        <v>150</v>
      </c>
      <c r="G30" s="38">
        <v>17.57</v>
      </c>
      <c r="H30" s="185">
        <v>0</v>
      </c>
      <c r="I30" s="185">
        <f t="shared" si="1"/>
        <v>0.11713333333333334</v>
      </c>
    </row>
    <row r="31" spans="1:11" ht="26.25" x14ac:dyDescent="0.25">
      <c r="A31" s="51">
        <v>329</v>
      </c>
      <c r="B31" s="48"/>
      <c r="C31" s="49"/>
      <c r="D31" s="54" t="s">
        <v>81</v>
      </c>
      <c r="E31" s="85">
        <v>7448</v>
      </c>
      <c r="F31" s="85">
        <v>9100</v>
      </c>
      <c r="G31" s="85">
        <v>4826.25</v>
      </c>
      <c r="H31" s="185">
        <f t="shared" si="0"/>
        <v>0.64799274973147158</v>
      </c>
      <c r="I31" s="185">
        <f t="shared" si="1"/>
        <v>0.53035714285714286</v>
      </c>
    </row>
    <row r="32" spans="1:11" x14ac:dyDescent="0.25">
      <c r="A32" s="50">
        <v>3295</v>
      </c>
      <c r="B32" s="88"/>
      <c r="C32" s="89"/>
      <c r="D32" s="53" t="s">
        <v>85</v>
      </c>
      <c r="E32" s="38">
        <v>0</v>
      </c>
      <c r="F32" s="38">
        <v>100</v>
      </c>
      <c r="G32" s="38">
        <v>0</v>
      </c>
      <c r="H32" s="185">
        <v>0</v>
      </c>
      <c r="I32" s="185">
        <f t="shared" si="1"/>
        <v>0</v>
      </c>
    </row>
    <row r="33" spans="1:9" ht="26.25" x14ac:dyDescent="0.25">
      <c r="A33" s="50">
        <v>3299</v>
      </c>
      <c r="B33" s="48"/>
      <c r="C33" s="49"/>
      <c r="D33" s="53" t="s">
        <v>81</v>
      </c>
      <c r="E33" s="38">
        <v>7448</v>
      </c>
      <c r="F33" s="38">
        <v>9000</v>
      </c>
      <c r="G33" s="38">
        <v>4826.25</v>
      </c>
      <c r="H33" s="185">
        <f t="shared" si="0"/>
        <v>0.64799274973147158</v>
      </c>
      <c r="I33" s="185">
        <f t="shared" si="1"/>
        <v>0.53625</v>
      </c>
    </row>
    <row r="34" spans="1:9" x14ac:dyDescent="0.25">
      <c r="A34" s="51">
        <v>34</v>
      </c>
      <c r="B34" s="48"/>
      <c r="C34" s="49"/>
      <c r="D34" s="54" t="s">
        <v>86</v>
      </c>
      <c r="E34" s="85">
        <v>0</v>
      </c>
      <c r="F34" s="85">
        <v>65</v>
      </c>
      <c r="G34" s="85">
        <v>0</v>
      </c>
      <c r="H34" s="185">
        <v>0</v>
      </c>
      <c r="I34" s="185">
        <f t="shared" si="1"/>
        <v>0</v>
      </c>
    </row>
    <row r="35" spans="1:9" x14ac:dyDescent="0.25">
      <c r="A35" s="51">
        <v>343</v>
      </c>
      <c r="B35" s="48"/>
      <c r="C35" s="49"/>
      <c r="D35" s="54" t="s">
        <v>87</v>
      </c>
      <c r="E35" s="85">
        <v>0</v>
      </c>
      <c r="F35" s="85">
        <v>65</v>
      </c>
      <c r="G35" s="85">
        <v>0</v>
      </c>
      <c r="H35" s="185">
        <v>0</v>
      </c>
      <c r="I35" s="185">
        <f t="shared" si="1"/>
        <v>0</v>
      </c>
    </row>
    <row r="36" spans="1:9" ht="26.25" x14ac:dyDescent="0.25">
      <c r="A36" s="50">
        <v>3431</v>
      </c>
      <c r="B36" s="48"/>
      <c r="C36" s="49"/>
      <c r="D36" s="53" t="s">
        <v>127</v>
      </c>
      <c r="E36" s="38">
        <v>0</v>
      </c>
      <c r="F36" s="38">
        <v>65</v>
      </c>
      <c r="G36" s="38">
        <v>0</v>
      </c>
      <c r="H36" s="185">
        <v>0</v>
      </c>
      <c r="I36" s="185">
        <f t="shared" si="1"/>
        <v>0</v>
      </c>
    </row>
    <row r="37" spans="1:9" x14ac:dyDescent="0.25">
      <c r="A37" s="50">
        <v>3433</v>
      </c>
      <c r="B37" s="48"/>
      <c r="C37" s="49"/>
      <c r="D37" s="53" t="s">
        <v>89</v>
      </c>
      <c r="E37" s="38">
        <v>0</v>
      </c>
      <c r="F37" s="38">
        <v>0</v>
      </c>
      <c r="G37" s="38">
        <v>0</v>
      </c>
      <c r="H37" s="185">
        <v>0</v>
      </c>
      <c r="I37" s="185">
        <v>0</v>
      </c>
    </row>
    <row r="38" spans="1:9" x14ac:dyDescent="0.25">
      <c r="A38" s="380" t="s">
        <v>117</v>
      </c>
      <c r="B38" s="381"/>
      <c r="C38" s="382"/>
      <c r="D38" s="41" t="s">
        <v>131</v>
      </c>
      <c r="E38" s="38"/>
      <c r="F38" s="38"/>
      <c r="G38" s="38"/>
      <c r="H38" s="185"/>
      <c r="I38" s="185"/>
    </row>
    <row r="39" spans="1:9" ht="25.5" x14ac:dyDescent="0.25">
      <c r="A39" s="380" t="s">
        <v>135</v>
      </c>
      <c r="B39" s="381"/>
      <c r="C39" s="382"/>
      <c r="D39" s="41" t="s">
        <v>136</v>
      </c>
      <c r="E39" s="38"/>
      <c r="F39" s="38"/>
      <c r="G39" s="38"/>
      <c r="H39" s="185"/>
      <c r="I39" s="185"/>
    </row>
    <row r="40" spans="1:9" x14ac:dyDescent="0.25">
      <c r="A40" s="383" t="s">
        <v>134</v>
      </c>
      <c r="B40" s="384"/>
      <c r="C40" s="385"/>
      <c r="D40" s="43" t="s">
        <v>40</v>
      </c>
      <c r="E40" s="38"/>
      <c r="F40" s="38"/>
      <c r="G40" s="38"/>
      <c r="H40" s="185"/>
      <c r="I40" s="185"/>
    </row>
    <row r="41" spans="1:9" ht="25.5" x14ac:dyDescent="0.25">
      <c r="A41" s="51">
        <v>4</v>
      </c>
      <c r="B41" s="48"/>
      <c r="C41" s="49"/>
      <c r="D41" s="41" t="s">
        <v>17</v>
      </c>
      <c r="E41" s="38">
        <v>0</v>
      </c>
      <c r="F41" s="38">
        <v>1000</v>
      </c>
      <c r="G41" s="38">
        <v>0</v>
      </c>
      <c r="H41" s="185">
        <v>0</v>
      </c>
      <c r="I41" s="185">
        <f t="shared" si="1"/>
        <v>0</v>
      </c>
    </row>
    <row r="42" spans="1:9" ht="38.25" x14ac:dyDescent="0.25">
      <c r="A42" s="60">
        <v>42</v>
      </c>
      <c r="B42" s="59"/>
      <c r="C42" s="55"/>
      <c r="D42" s="41" t="s">
        <v>36</v>
      </c>
      <c r="E42" s="85">
        <v>0</v>
      </c>
      <c r="F42" s="85">
        <v>1000</v>
      </c>
      <c r="G42" s="85">
        <v>0</v>
      </c>
      <c r="H42" s="185">
        <v>0</v>
      </c>
      <c r="I42" s="185">
        <f t="shared" si="1"/>
        <v>0</v>
      </c>
    </row>
    <row r="43" spans="1:9" x14ac:dyDescent="0.25">
      <c r="A43" s="51">
        <v>422</v>
      </c>
      <c r="B43" s="45"/>
      <c r="C43" s="46"/>
      <c r="D43" s="53" t="s">
        <v>95</v>
      </c>
      <c r="E43" s="85">
        <v>0</v>
      </c>
      <c r="F43" s="85">
        <v>1000</v>
      </c>
      <c r="G43" s="85">
        <v>0</v>
      </c>
      <c r="H43" s="185">
        <v>0</v>
      </c>
      <c r="I43" s="185">
        <f t="shared" si="1"/>
        <v>0</v>
      </c>
    </row>
    <row r="44" spans="1:9" x14ac:dyDescent="0.25">
      <c r="A44" s="50">
        <v>4221</v>
      </c>
      <c r="B44" s="45"/>
      <c r="C44" s="46"/>
      <c r="D44" s="53" t="s">
        <v>98</v>
      </c>
      <c r="E44" s="38">
        <v>0</v>
      </c>
      <c r="F44" s="38">
        <v>0</v>
      </c>
      <c r="G44" s="38">
        <v>0</v>
      </c>
      <c r="H44" s="185">
        <v>0</v>
      </c>
      <c r="I44" s="185">
        <v>0</v>
      </c>
    </row>
    <row r="45" spans="1:9" x14ac:dyDescent="0.25">
      <c r="A45" s="50">
        <v>4225</v>
      </c>
      <c r="B45" s="45"/>
      <c r="C45" s="46"/>
      <c r="D45" s="53" t="s">
        <v>99</v>
      </c>
      <c r="E45" s="38">
        <v>0</v>
      </c>
      <c r="F45" s="38">
        <v>0</v>
      </c>
      <c r="G45" s="38">
        <v>0</v>
      </c>
      <c r="H45" s="185">
        <v>0</v>
      </c>
      <c r="I45" s="185">
        <v>0</v>
      </c>
    </row>
    <row r="46" spans="1:9" ht="26.25" x14ac:dyDescent="0.25">
      <c r="A46" s="50">
        <v>4227</v>
      </c>
      <c r="B46" s="45"/>
      <c r="C46" s="46"/>
      <c r="D46" s="53" t="s">
        <v>96</v>
      </c>
      <c r="E46" s="38">
        <v>0</v>
      </c>
      <c r="F46" s="38">
        <v>1000</v>
      </c>
      <c r="G46" s="38">
        <v>0</v>
      </c>
      <c r="H46" s="185">
        <v>0</v>
      </c>
      <c r="I46" s="185">
        <v>0</v>
      </c>
    </row>
    <row r="47" spans="1:9" x14ac:dyDescent="0.25">
      <c r="A47" s="50"/>
      <c r="B47" s="93"/>
      <c r="C47" s="94"/>
      <c r="D47" s="58"/>
      <c r="E47" s="38"/>
      <c r="F47" s="38"/>
      <c r="G47" s="38"/>
      <c r="H47" s="185"/>
      <c r="I47" s="185"/>
    </row>
    <row r="48" spans="1:9" ht="15" customHeight="1" x14ac:dyDescent="0.25">
      <c r="A48" s="380" t="s">
        <v>117</v>
      </c>
      <c r="B48" s="381"/>
      <c r="C48" s="382"/>
      <c r="D48" s="41" t="s">
        <v>221</v>
      </c>
      <c r="E48" s="38">
        <v>4542.16</v>
      </c>
      <c r="F48" s="38">
        <v>4400</v>
      </c>
      <c r="G48" s="38">
        <v>1136.25</v>
      </c>
      <c r="H48" s="185">
        <f t="shared" si="0"/>
        <v>0.25015631329587684</v>
      </c>
      <c r="I48" s="185">
        <f t="shared" si="1"/>
        <v>0.25823863636363636</v>
      </c>
    </row>
    <row r="49" spans="1:9" ht="15" customHeight="1" x14ac:dyDescent="0.25">
      <c r="A49" s="380" t="s">
        <v>138</v>
      </c>
      <c r="B49" s="381"/>
      <c r="C49" s="382"/>
      <c r="D49" s="41" t="s">
        <v>139</v>
      </c>
      <c r="E49" s="85">
        <v>1367.16</v>
      </c>
      <c r="F49" s="85">
        <v>2000</v>
      </c>
      <c r="G49" s="85">
        <v>0</v>
      </c>
      <c r="H49" s="185">
        <f t="shared" si="0"/>
        <v>0</v>
      </c>
      <c r="I49" s="185">
        <f t="shared" si="1"/>
        <v>0</v>
      </c>
    </row>
    <row r="50" spans="1:9" ht="15" customHeight="1" x14ac:dyDescent="0.25">
      <c r="A50" s="383" t="s">
        <v>140</v>
      </c>
      <c r="B50" s="384"/>
      <c r="C50" s="385"/>
      <c r="D50" s="43" t="s">
        <v>43</v>
      </c>
      <c r="E50" s="38">
        <v>750</v>
      </c>
      <c r="F50" s="38">
        <v>2000</v>
      </c>
      <c r="G50" s="38">
        <v>0</v>
      </c>
      <c r="H50" s="185">
        <f t="shared" si="0"/>
        <v>0</v>
      </c>
      <c r="I50" s="185">
        <f t="shared" si="1"/>
        <v>0</v>
      </c>
    </row>
    <row r="51" spans="1:9" ht="15" customHeight="1" x14ac:dyDescent="0.25">
      <c r="A51" s="69">
        <v>3</v>
      </c>
      <c r="B51" s="42"/>
      <c r="C51" s="43"/>
      <c r="D51" s="54" t="s">
        <v>13</v>
      </c>
      <c r="E51" s="85">
        <v>750</v>
      </c>
      <c r="F51" s="85">
        <v>2000</v>
      </c>
      <c r="G51" s="85">
        <v>0</v>
      </c>
      <c r="H51" s="185">
        <f t="shared" si="0"/>
        <v>0</v>
      </c>
      <c r="I51" s="185">
        <f t="shared" si="1"/>
        <v>0</v>
      </c>
    </row>
    <row r="52" spans="1:9" ht="15" customHeight="1" x14ac:dyDescent="0.25">
      <c r="A52" s="69">
        <v>32</v>
      </c>
      <c r="B52" s="42"/>
      <c r="C52" s="43"/>
      <c r="D52" s="54" t="s">
        <v>27</v>
      </c>
      <c r="E52" s="85">
        <v>750</v>
      </c>
      <c r="F52" s="85">
        <v>2000</v>
      </c>
      <c r="G52" s="85">
        <v>0</v>
      </c>
      <c r="H52" s="185">
        <f t="shared" si="0"/>
        <v>0</v>
      </c>
      <c r="I52" s="185">
        <f t="shared" si="1"/>
        <v>0</v>
      </c>
    </row>
    <row r="53" spans="1:9" ht="15" customHeight="1" x14ac:dyDescent="0.25">
      <c r="A53" s="147">
        <v>322</v>
      </c>
      <c r="B53" s="142"/>
      <c r="C53" s="143"/>
      <c r="D53" s="54" t="s">
        <v>205</v>
      </c>
      <c r="E53" s="85">
        <v>400</v>
      </c>
      <c r="F53" s="85">
        <v>0</v>
      </c>
      <c r="G53" s="85">
        <v>0</v>
      </c>
      <c r="H53" s="185">
        <f t="shared" si="0"/>
        <v>0</v>
      </c>
      <c r="I53" s="185">
        <v>0</v>
      </c>
    </row>
    <row r="54" spans="1:9" ht="15" customHeight="1" x14ac:dyDescent="0.25">
      <c r="A54" s="65">
        <v>3221</v>
      </c>
      <c r="B54" s="283"/>
      <c r="C54" s="284"/>
      <c r="D54" s="53" t="s">
        <v>260</v>
      </c>
      <c r="E54" s="38">
        <v>118.25</v>
      </c>
      <c r="F54" s="38">
        <v>0</v>
      </c>
      <c r="G54" s="38">
        <v>0</v>
      </c>
      <c r="H54" s="185">
        <f t="shared" si="0"/>
        <v>0</v>
      </c>
      <c r="I54" s="185">
        <v>0</v>
      </c>
    </row>
    <row r="55" spans="1:9" ht="15" customHeight="1" x14ac:dyDescent="0.25">
      <c r="A55" s="65">
        <v>3225</v>
      </c>
      <c r="B55" s="142"/>
      <c r="C55" s="143"/>
      <c r="D55" s="53" t="s">
        <v>202</v>
      </c>
      <c r="E55" s="38">
        <v>281.75</v>
      </c>
      <c r="F55" s="38">
        <v>0</v>
      </c>
      <c r="G55" s="38">
        <v>0</v>
      </c>
      <c r="H55" s="185">
        <f t="shared" si="0"/>
        <v>0</v>
      </c>
      <c r="I55" s="185">
        <v>0</v>
      </c>
    </row>
    <row r="56" spans="1:9" ht="15" customHeight="1" x14ac:dyDescent="0.25">
      <c r="A56" s="69">
        <v>323</v>
      </c>
      <c r="B56" s="42"/>
      <c r="C56" s="43"/>
      <c r="D56" s="54" t="s">
        <v>63</v>
      </c>
      <c r="E56" s="85">
        <v>0</v>
      </c>
      <c r="F56" s="85">
        <v>0</v>
      </c>
      <c r="G56" s="85">
        <v>0</v>
      </c>
      <c r="H56" s="185">
        <v>0</v>
      </c>
      <c r="I56" s="185">
        <v>0</v>
      </c>
    </row>
    <row r="57" spans="1:9" ht="15" customHeight="1" x14ac:dyDescent="0.25">
      <c r="A57" s="50">
        <v>3233</v>
      </c>
      <c r="B57" s="48"/>
      <c r="C57" s="49"/>
      <c r="D57" s="58" t="s">
        <v>64</v>
      </c>
      <c r="E57" s="38">
        <v>0</v>
      </c>
      <c r="F57" s="38">
        <v>0</v>
      </c>
      <c r="G57" s="38">
        <v>0</v>
      </c>
      <c r="H57" s="185">
        <v>0</v>
      </c>
      <c r="I57" s="185">
        <v>0</v>
      </c>
    </row>
    <row r="58" spans="1:9" ht="15" customHeight="1" x14ac:dyDescent="0.25">
      <c r="A58" s="50">
        <v>3237</v>
      </c>
      <c r="B58" s="48"/>
      <c r="C58" s="49"/>
      <c r="D58" s="58" t="s">
        <v>66</v>
      </c>
      <c r="E58" s="38">
        <v>0</v>
      </c>
      <c r="F58" s="38">
        <v>0</v>
      </c>
      <c r="G58" s="38">
        <v>0</v>
      </c>
      <c r="H58" s="185">
        <v>0</v>
      </c>
      <c r="I58" s="185">
        <v>0</v>
      </c>
    </row>
    <row r="59" spans="1:9" ht="15" customHeight="1" x14ac:dyDescent="0.25">
      <c r="A59" s="51">
        <v>329</v>
      </c>
      <c r="B59" s="145"/>
      <c r="C59" s="146"/>
      <c r="D59" s="150" t="s">
        <v>206</v>
      </c>
      <c r="E59" s="85">
        <v>350</v>
      </c>
      <c r="F59" s="85">
        <v>2000</v>
      </c>
      <c r="G59" s="85">
        <v>0</v>
      </c>
      <c r="H59" s="185">
        <f t="shared" si="0"/>
        <v>0</v>
      </c>
      <c r="I59" s="185">
        <f t="shared" si="1"/>
        <v>0</v>
      </c>
    </row>
    <row r="60" spans="1:9" ht="15" customHeight="1" x14ac:dyDescent="0.25">
      <c r="A60" s="292">
        <v>3299</v>
      </c>
      <c r="B60" s="285"/>
      <c r="C60" s="286"/>
      <c r="D60" s="58" t="s">
        <v>206</v>
      </c>
      <c r="E60" s="38">
        <v>350</v>
      </c>
      <c r="F60" s="38">
        <v>2000</v>
      </c>
      <c r="G60" s="38">
        <v>0</v>
      </c>
      <c r="H60" s="185">
        <f t="shared" si="0"/>
        <v>0</v>
      </c>
      <c r="I60" s="185">
        <f t="shared" si="1"/>
        <v>0</v>
      </c>
    </row>
    <row r="61" spans="1:9" ht="15" customHeight="1" x14ac:dyDescent="0.25">
      <c r="A61" s="401" t="s">
        <v>306</v>
      </c>
      <c r="B61" s="402"/>
      <c r="C61" s="403"/>
      <c r="D61" s="150" t="s">
        <v>307</v>
      </c>
      <c r="E61" s="85">
        <v>617.16</v>
      </c>
      <c r="F61" s="85">
        <v>0</v>
      </c>
      <c r="G61" s="85">
        <v>0</v>
      </c>
      <c r="H61" s="185">
        <f t="shared" si="0"/>
        <v>0</v>
      </c>
      <c r="I61" s="185">
        <v>0</v>
      </c>
    </row>
    <row r="62" spans="1:9" ht="15" customHeight="1" x14ac:dyDescent="0.25">
      <c r="A62" s="51">
        <v>3</v>
      </c>
      <c r="B62" s="285"/>
      <c r="C62" s="286"/>
      <c r="D62" s="54" t="s">
        <v>13</v>
      </c>
      <c r="E62" s="85">
        <v>617.16</v>
      </c>
      <c r="F62" s="85">
        <v>0</v>
      </c>
      <c r="G62" s="85">
        <v>0</v>
      </c>
      <c r="H62" s="185">
        <f t="shared" si="0"/>
        <v>0</v>
      </c>
      <c r="I62" s="185">
        <v>0</v>
      </c>
    </row>
    <row r="63" spans="1:9" ht="15" customHeight="1" x14ac:dyDescent="0.25">
      <c r="A63" s="51">
        <v>32</v>
      </c>
      <c r="B63" s="285"/>
      <c r="C63" s="286"/>
      <c r="D63" s="54" t="s">
        <v>27</v>
      </c>
      <c r="E63" s="85">
        <v>617.16</v>
      </c>
      <c r="F63" s="85">
        <v>0</v>
      </c>
      <c r="G63" s="85">
        <v>0</v>
      </c>
      <c r="H63" s="185">
        <f t="shared" si="0"/>
        <v>0</v>
      </c>
      <c r="I63" s="185">
        <v>0</v>
      </c>
    </row>
    <row r="64" spans="1:9" ht="15" customHeight="1" x14ac:dyDescent="0.25">
      <c r="A64" s="51">
        <v>329</v>
      </c>
      <c r="B64" s="285"/>
      <c r="C64" s="286"/>
      <c r="D64" s="150" t="s">
        <v>206</v>
      </c>
      <c r="E64" s="85">
        <v>617.16</v>
      </c>
      <c r="F64" s="85">
        <v>0</v>
      </c>
      <c r="G64" s="85">
        <v>0</v>
      </c>
      <c r="H64" s="185">
        <f t="shared" si="0"/>
        <v>0</v>
      </c>
      <c r="I64" s="185">
        <v>0</v>
      </c>
    </row>
    <row r="65" spans="1:9" ht="15" customHeight="1" x14ac:dyDescent="0.25">
      <c r="A65" s="50">
        <v>3299</v>
      </c>
      <c r="B65" s="145"/>
      <c r="C65" s="146"/>
      <c r="D65" s="58" t="s">
        <v>206</v>
      </c>
      <c r="E65" s="38">
        <v>617.16</v>
      </c>
      <c r="F65" s="38">
        <v>0</v>
      </c>
      <c r="G65" s="38">
        <v>0</v>
      </c>
      <c r="H65" s="185">
        <f t="shared" si="0"/>
        <v>0</v>
      </c>
      <c r="I65" s="185">
        <v>0</v>
      </c>
    </row>
    <row r="66" spans="1:9" ht="15" customHeight="1" x14ac:dyDescent="0.25">
      <c r="A66" s="380" t="s">
        <v>117</v>
      </c>
      <c r="B66" s="381"/>
      <c r="C66" s="382"/>
      <c r="D66" s="41" t="s">
        <v>137</v>
      </c>
      <c r="E66" s="38"/>
      <c r="F66" s="39"/>
      <c r="G66" s="39"/>
      <c r="H66" s="185"/>
      <c r="I66" s="185"/>
    </row>
    <row r="67" spans="1:9" ht="15" customHeight="1" x14ac:dyDescent="0.25">
      <c r="A67" s="380" t="s">
        <v>141</v>
      </c>
      <c r="B67" s="381"/>
      <c r="C67" s="382"/>
      <c r="D67" s="41" t="s">
        <v>142</v>
      </c>
      <c r="E67" s="85">
        <v>3175</v>
      </c>
      <c r="F67" s="176">
        <v>2400</v>
      </c>
      <c r="G67" s="176">
        <v>1136.25</v>
      </c>
      <c r="H67" s="185">
        <f t="shared" si="0"/>
        <v>0.35787401574803152</v>
      </c>
      <c r="I67" s="185">
        <f t="shared" si="1"/>
        <v>0.47343750000000001</v>
      </c>
    </row>
    <row r="68" spans="1:9" ht="15" customHeight="1" x14ac:dyDescent="0.25">
      <c r="A68" s="383" t="s">
        <v>207</v>
      </c>
      <c r="B68" s="384"/>
      <c r="C68" s="385"/>
      <c r="D68" s="43" t="s">
        <v>143</v>
      </c>
      <c r="E68" s="38"/>
      <c r="F68" s="39"/>
      <c r="G68" s="39"/>
      <c r="H68" s="185"/>
      <c r="I68" s="185"/>
    </row>
    <row r="69" spans="1:9" ht="15" customHeight="1" x14ac:dyDescent="0.25">
      <c r="A69" s="295">
        <v>3</v>
      </c>
      <c r="B69" s="68"/>
      <c r="C69" s="217"/>
      <c r="D69" s="54" t="s">
        <v>13</v>
      </c>
      <c r="E69" s="85">
        <v>986.3</v>
      </c>
      <c r="F69" s="176">
        <v>0</v>
      </c>
      <c r="G69" s="176">
        <v>0</v>
      </c>
      <c r="H69" s="185">
        <f t="shared" si="0"/>
        <v>0</v>
      </c>
      <c r="I69" s="185">
        <v>0</v>
      </c>
    </row>
    <row r="70" spans="1:9" ht="15" customHeight="1" x14ac:dyDescent="0.25">
      <c r="A70" s="295">
        <v>32</v>
      </c>
      <c r="B70" s="68"/>
      <c r="C70" s="217"/>
      <c r="D70" s="54" t="s">
        <v>27</v>
      </c>
      <c r="E70" s="85">
        <v>986.3</v>
      </c>
      <c r="F70" s="176">
        <v>0</v>
      </c>
      <c r="G70" s="176">
        <v>0</v>
      </c>
      <c r="H70" s="185">
        <f t="shared" si="0"/>
        <v>0</v>
      </c>
      <c r="I70" s="185">
        <v>0</v>
      </c>
    </row>
    <row r="71" spans="1:9" ht="15" customHeight="1" x14ac:dyDescent="0.25">
      <c r="A71" s="295">
        <v>322</v>
      </c>
      <c r="B71" s="68"/>
      <c r="C71" s="217"/>
      <c r="D71" s="54" t="s">
        <v>205</v>
      </c>
      <c r="E71" s="85">
        <v>986.3</v>
      </c>
      <c r="F71" s="176">
        <v>0</v>
      </c>
      <c r="G71" s="176">
        <v>0</v>
      </c>
      <c r="H71" s="185">
        <f t="shared" ref="H71:H80" si="2">AVERAGE(G71/E71)</f>
        <v>0</v>
      </c>
      <c r="I71" s="185">
        <v>0</v>
      </c>
    </row>
    <row r="72" spans="1:9" ht="15" customHeight="1" x14ac:dyDescent="0.25">
      <c r="A72" s="282">
        <v>3225</v>
      </c>
      <c r="B72" s="283"/>
      <c r="C72" s="284"/>
      <c r="D72" s="53" t="s">
        <v>302</v>
      </c>
      <c r="E72" s="38">
        <v>986.3</v>
      </c>
      <c r="F72" s="39">
        <v>0</v>
      </c>
      <c r="G72" s="39">
        <v>0</v>
      </c>
      <c r="H72" s="185">
        <f t="shared" si="2"/>
        <v>0</v>
      </c>
      <c r="I72" s="185">
        <v>0</v>
      </c>
    </row>
    <row r="73" spans="1:9" ht="26.25" customHeight="1" x14ac:dyDescent="0.25">
      <c r="A73" s="51">
        <v>4</v>
      </c>
      <c r="B73" s="48"/>
      <c r="C73" s="49"/>
      <c r="D73" s="61" t="s">
        <v>144</v>
      </c>
      <c r="E73" s="85">
        <v>2188.6999999999998</v>
      </c>
      <c r="F73" s="176">
        <v>2400</v>
      </c>
      <c r="G73" s="176">
        <v>1136.25</v>
      </c>
      <c r="H73" s="185">
        <f t="shared" si="2"/>
        <v>0.51914378398135885</v>
      </c>
      <c r="I73" s="185">
        <f t="shared" ref="I73:I80" si="3">AVERAGE(G73/F73)</f>
        <v>0.47343750000000001</v>
      </c>
    </row>
    <row r="74" spans="1:9" ht="26.25" customHeight="1" x14ac:dyDescent="0.25">
      <c r="A74" s="51">
        <v>41</v>
      </c>
      <c r="B74" s="166"/>
      <c r="C74" s="167"/>
      <c r="D74" s="24" t="s">
        <v>211</v>
      </c>
      <c r="E74" s="85">
        <v>0</v>
      </c>
      <c r="F74" s="176">
        <v>0</v>
      </c>
      <c r="G74" s="176">
        <v>0</v>
      </c>
      <c r="H74" s="185">
        <v>0</v>
      </c>
      <c r="I74" s="185">
        <v>0</v>
      </c>
    </row>
    <row r="75" spans="1:9" ht="26.25" customHeight="1" x14ac:dyDescent="0.25">
      <c r="A75" s="51">
        <v>412</v>
      </c>
      <c r="B75" s="166"/>
      <c r="C75" s="167"/>
      <c r="D75" s="172" t="s">
        <v>214</v>
      </c>
      <c r="E75" s="85">
        <v>0</v>
      </c>
      <c r="F75" s="176">
        <v>0</v>
      </c>
      <c r="G75" s="176">
        <v>0</v>
      </c>
      <c r="H75" s="185">
        <v>0</v>
      </c>
      <c r="I75" s="185">
        <v>0</v>
      </c>
    </row>
    <row r="76" spans="1:9" ht="26.25" customHeight="1" x14ac:dyDescent="0.25">
      <c r="A76" s="50">
        <v>4123</v>
      </c>
      <c r="B76" s="166"/>
      <c r="C76" s="167"/>
      <c r="D76" s="175" t="s">
        <v>213</v>
      </c>
      <c r="E76" s="38">
        <v>0</v>
      </c>
      <c r="F76" s="39">
        <v>0</v>
      </c>
      <c r="G76" s="39">
        <v>0</v>
      </c>
      <c r="H76" s="185">
        <v>0</v>
      </c>
      <c r="I76" s="185">
        <v>0</v>
      </c>
    </row>
    <row r="77" spans="1:9" ht="24" customHeight="1" x14ac:dyDescent="0.25">
      <c r="A77" s="60">
        <v>42</v>
      </c>
      <c r="B77" s="59"/>
      <c r="C77" s="55"/>
      <c r="D77" s="41" t="s">
        <v>36</v>
      </c>
      <c r="E77" s="85">
        <v>2188.6999999999998</v>
      </c>
      <c r="F77" s="176">
        <v>2400</v>
      </c>
      <c r="G77" s="176">
        <v>1136.25</v>
      </c>
      <c r="H77" s="185">
        <f t="shared" si="2"/>
        <v>0.51914378398135885</v>
      </c>
      <c r="I77" s="185">
        <f t="shared" si="3"/>
        <v>0.47343750000000001</v>
      </c>
    </row>
    <row r="78" spans="1:9" ht="15" customHeight="1" x14ac:dyDescent="0.25">
      <c r="A78" s="51">
        <v>422</v>
      </c>
      <c r="B78" s="45"/>
      <c r="C78" s="46"/>
      <c r="D78" s="53" t="s">
        <v>95</v>
      </c>
      <c r="E78" s="85">
        <v>2088.6999999999998</v>
      </c>
      <c r="F78" s="176">
        <v>2400</v>
      </c>
      <c r="G78" s="176">
        <v>1136.25</v>
      </c>
      <c r="H78" s="185">
        <f t="shared" si="2"/>
        <v>0.54399865945324843</v>
      </c>
      <c r="I78" s="185">
        <f t="shared" si="3"/>
        <v>0.47343750000000001</v>
      </c>
    </row>
    <row r="79" spans="1:9" ht="15" customHeight="1" x14ac:dyDescent="0.25">
      <c r="A79" s="50">
        <v>4221</v>
      </c>
      <c r="B79" s="45"/>
      <c r="C79" s="46"/>
      <c r="D79" s="66" t="s">
        <v>98</v>
      </c>
      <c r="E79" s="38">
        <v>0</v>
      </c>
      <c r="F79" s="39">
        <v>0</v>
      </c>
      <c r="G79" s="39">
        <v>0</v>
      </c>
      <c r="H79" s="185">
        <v>0</v>
      </c>
      <c r="I79" s="185">
        <v>0</v>
      </c>
    </row>
    <row r="80" spans="1:9" ht="15" customHeight="1" x14ac:dyDescent="0.25">
      <c r="A80" s="50">
        <v>4227</v>
      </c>
      <c r="B80" s="195"/>
      <c r="C80" s="196"/>
      <c r="D80" s="194" t="s">
        <v>220</v>
      </c>
      <c r="E80" s="38">
        <v>2088.6999999999998</v>
      </c>
      <c r="F80" s="39">
        <v>2400</v>
      </c>
      <c r="G80" s="39">
        <v>1136.25</v>
      </c>
      <c r="H80" s="185">
        <f t="shared" si="2"/>
        <v>0.54399865945324843</v>
      </c>
      <c r="I80" s="185">
        <f t="shared" si="3"/>
        <v>0.47343750000000001</v>
      </c>
    </row>
    <row r="81" spans="1:9" ht="30.75" customHeight="1" x14ac:dyDescent="0.25">
      <c r="A81" s="51">
        <v>45</v>
      </c>
      <c r="B81" s="45"/>
      <c r="C81" s="46"/>
      <c r="D81" s="53" t="s">
        <v>145</v>
      </c>
      <c r="E81" s="38">
        <v>0</v>
      </c>
      <c r="F81" s="39">
        <v>0</v>
      </c>
      <c r="G81" s="39">
        <v>0</v>
      </c>
      <c r="H81" s="185">
        <v>0</v>
      </c>
      <c r="I81" s="185">
        <v>0</v>
      </c>
    </row>
    <row r="82" spans="1:9" ht="15" customHeight="1" x14ac:dyDescent="0.25">
      <c r="A82" s="51">
        <v>451</v>
      </c>
      <c r="B82" s="45"/>
      <c r="C82" s="46"/>
      <c r="D82" s="66" t="s">
        <v>146</v>
      </c>
      <c r="E82" s="38">
        <v>0</v>
      </c>
      <c r="F82" s="39">
        <v>0</v>
      </c>
      <c r="G82" s="39">
        <v>0</v>
      </c>
      <c r="H82" s="185">
        <v>0</v>
      </c>
      <c r="I82" s="185">
        <v>0</v>
      </c>
    </row>
    <row r="83" spans="1:9" ht="15" customHeight="1" x14ac:dyDescent="0.25">
      <c r="A83" s="51">
        <v>4511</v>
      </c>
      <c r="B83" s="45"/>
      <c r="C83" s="46"/>
      <c r="D83" s="66" t="s">
        <v>146</v>
      </c>
      <c r="E83" s="38">
        <v>0</v>
      </c>
      <c r="F83" s="39">
        <v>0</v>
      </c>
      <c r="G83" s="39">
        <v>0</v>
      </c>
      <c r="H83" s="185">
        <v>0</v>
      </c>
      <c r="I83" s="185">
        <v>0</v>
      </c>
    </row>
    <row r="84" spans="1:9" ht="15" customHeight="1" x14ac:dyDescent="0.25">
      <c r="A84" s="51"/>
      <c r="B84" s="45"/>
      <c r="C84" s="46"/>
      <c r="D84" s="53"/>
      <c r="E84" s="8"/>
      <c r="F84" s="9"/>
      <c r="G84" s="9"/>
      <c r="H84" s="9"/>
      <c r="I84" s="9"/>
    </row>
    <row r="85" spans="1:9" x14ac:dyDescent="0.25">
      <c r="A85" s="50"/>
      <c r="B85" s="45"/>
      <c r="C85" s="46"/>
      <c r="D85" s="53"/>
      <c r="E85" s="8"/>
      <c r="F85" s="9"/>
      <c r="G85" s="9"/>
      <c r="H85" s="9"/>
      <c r="I85" s="9"/>
    </row>
  </sheetData>
  <mergeCells count="17">
    <mergeCell ref="A68:C68"/>
    <mergeCell ref="A38:C38"/>
    <mergeCell ref="A39:C39"/>
    <mergeCell ref="A40:C40"/>
    <mergeCell ref="A9:C9"/>
    <mergeCell ref="A49:C49"/>
    <mergeCell ref="A48:C48"/>
    <mergeCell ref="A50:C50"/>
    <mergeCell ref="A66:C66"/>
    <mergeCell ref="A67:C67"/>
    <mergeCell ref="A61:C61"/>
    <mergeCell ref="A5:C5"/>
    <mergeCell ref="A6:C6"/>
    <mergeCell ref="A8:C8"/>
    <mergeCell ref="A7:C7"/>
    <mergeCell ref="A1:O1"/>
    <mergeCell ref="A3:I3"/>
  </mergeCells>
  <pageMargins left="0.7" right="0.7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topLeftCell="A73" workbookViewId="0">
      <selection activeCell="O12" sqref="O1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8" width="12" customWidth="1"/>
    <col min="9" max="9" width="12.140625" customWidth="1"/>
  </cols>
  <sheetData>
    <row r="1" spans="1:15" ht="42" customHeight="1" x14ac:dyDescent="0.25">
      <c r="A1" s="359" t="s">
        <v>311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</row>
    <row r="2" spans="1:15" ht="18" x14ac:dyDescent="0.25">
      <c r="A2" s="23"/>
      <c r="B2" s="23"/>
      <c r="C2" s="23"/>
      <c r="D2" s="23"/>
      <c r="E2" s="5"/>
      <c r="F2" s="5"/>
      <c r="G2" s="5"/>
      <c r="H2" s="5"/>
      <c r="I2" s="5"/>
    </row>
    <row r="3" spans="1:15" ht="18" customHeight="1" x14ac:dyDescent="0.25">
      <c r="A3" s="351" t="s">
        <v>23</v>
      </c>
      <c r="B3" s="352"/>
      <c r="C3" s="352"/>
      <c r="D3" s="352"/>
      <c r="E3" s="352"/>
      <c r="F3" s="352"/>
      <c r="G3" s="352"/>
      <c r="H3" s="352"/>
      <c r="I3" s="352"/>
    </row>
    <row r="4" spans="1:15" ht="18" x14ac:dyDescent="0.25">
      <c r="A4" s="23"/>
      <c r="B4" s="23"/>
      <c r="C4" s="23"/>
      <c r="D4" s="23"/>
      <c r="E4" s="5"/>
      <c r="F4" s="5"/>
      <c r="G4" s="5"/>
      <c r="H4" s="5"/>
      <c r="I4" s="5"/>
    </row>
    <row r="5" spans="1:15" ht="22.5" customHeight="1" x14ac:dyDescent="0.25">
      <c r="A5" s="377" t="s">
        <v>25</v>
      </c>
      <c r="B5" s="378"/>
      <c r="C5" s="379"/>
      <c r="D5" s="18" t="s">
        <v>26</v>
      </c>
      <c r="E5" s="190" t="s">
        <v>298</v>
      </c>
      <c r="F5" s="190" t="s">
        <v>290</v>
      </c>
      <c r="G5" s="190" t="s">
        <v>299</v>
      </c>
      <c r="H5" s="190" t="s">
        <v>283</v>
      </c>
      <c r="I5" s="190" t="s">
        <v>283</v>
      </c>
    </row>
    <row r="6" spans="1:15" x14ac:dyDescent="0.25">
      <c r="A6" s="380" t="s">
        <v>147</v>
      </c>
      <c r="B6" s="381"/>
      <c r="C6" s="382"/>
      <c r="D6" s="41" t="s">
        <v>149</v>
      </c>
      <c r="E6" s="38">
        <v>161306.04</v>
      </c>
      <c r="F6" s="38">
        <v>173000</v>
      </c>
      <c r="G6" s="38">
        <v>159204.01</v>
      </c>
      <c r="H6" s="185">
        <f>AVERAGE(G6/E6)</f>
        <v>0.9869686838756937</v>
      </c>
      <c r="I6" s="185">
        <f>AVERAGE(G6/F6)</f>
        <v>0.92025439306358392</v>
      </c>
    </row>
    <row r="7" spans="1:15" x14ac:dyDescent="0.25">
      <c r="A7" s="380" t="s">
        <v>148</v>
      </c>
      <c r="B7" s="381"/>
      <c r="C7" s="382"/>
      <c r="D7" s="41" t="s">
        <v>149</v>
      </c>
      <c r="E7" s="38"/>
      <c r="F7" s="38"/>
      <c r="G7" s="38"/>
      <c r="H7" s="185"/>
      <c r="I7" s="185"/>
    </row>
    <row r="8" spans="1:15" x14ac:dyDescent="0.25">
      <c r="A8" s="383" t="s">
        <v>150</v>
      </c>
      <c r="B8" s="384"/>
      <c r="C8" s="385"/>
      <c r="D8" s="43" t="s">
        <v>151</v>
      </c>
      <c r="E8" s="38"/>
      <c r="F8" s="38"/>
      <c r="G8" s="38"/>
      <c r="H8" s="185"/>
      <c r="I8" s="185"/>
    </row>
    <row r="9" spans="1:15" x14ac:dyDescent="0.25">
      <c r="A9" s="51">
        <v>3</v>
      </c>
      <c r="B9" s="48"/>
      <c r="C9" s="49"/>
      <c r="D9" s="54" t="s">
        <v>13</v>
      </c>
      <c r="E9" s="85">
        <v>161306.04</v>
      </c>
      <c r="F9" s="85">
        <v>173000</v>
      </c>
      <c r="G9" s="85">
        <v>159204.01</v>
      </c>
      <c r="H9" s="185">
        <f t="shared" ref="H9:H57" si="0">AVERAGE(G9/E9)</f>
        <v>0.9869686838756937</v>
      </c>
      <c r="I9" s="185">
        <f t="shared" ref="I9:I70" si="1">AVERAGE(G9/F9)</f>
        <v>0.92025439306358392</v>
      </c>
    </row>
    <row r="10" spans="1:15" ht="26.25" x14ac:dyDescent="0.25">
      <c r="A10" s="51">
        <v>37</v>
      </c>
      <c r="B10" s="48"/>
      <c r="C10" s="49"/>
      <c r="D10" s="54" t="s">
        <v>90</v>
      </c>
      <c r="E10" s="85">
        <v>161306.04</v>
      </c>
      <c r="F10" s="85">
        <v>173000</v>
      </c>
      <c r="G10" s="85">
        <v>159204.01</v>
      </c>
      <c r="H10" s="185">
        <f t="shared" si="0"/>
        <v>0.9869686838756937</v>
      </c>
      <c r="I10" s="185">
        <f t="shared" si="1"/>
        <v>0.92025439306358392</v>
      </c>
    </row>
    <row r="11" spans="1:15" ht="26.25" x14ac:dyDescent="0.25">
      <c r="A11" s="51">
        <v>372</v>
      </c>
      <c r="B11" s="48"/>
      <c r="C11" s="49"/>
      <c r="D11" s="53" t="s">
        <v>152</v>
      </c>
      <c r="E11" s="38">
        <v>161306.04</v>
      </c>
      <c r="F11" s="38">
        <v>173000</v>
      </c>
      <c r="G11" s="38">
        <v>159204.01</v>
      </c>
      <c r="H11" s="185">
        <f t="shared" si="0"/>
        <v>0.9869686838756937</v>
      </c>
      <c r="I11" s="185">
        <f t="shared" si="1"/>
        <v>0.92025439306358392</v>
      </c>
    </row>
    <row r="12" spans="1:15" x14ac:dyDescent="0.25">
      <c r="A12" s="50">
        <v>3722</v>
      </c>
      <c r="B12" s="48"/>
      <c r="C12" s="49"/>
      <c r="D12" s="53" t="s">
        <v>90</v>
      </c>
      <c r="E12" s="38">
        <v>161306.04</v>
      </c>
      <c r="F12" s="38">
        <v>173000</v>
      </c>
      <c r="G12" s="38">
        <v>159204.01</v>
      </c>
      <c r="H12" s="185">
        <f t="shared" si="0"/>
        <v>0.9869686838756937</v>
      </c>
      <c r="I12" s="185">
        <f t="shared" si="1"/>
        <v>0.92025439306358392</v>
      </c>
    </row>
    <row r="13" spans="1:15" x14ac:dyDescent="0.25">
      <c r="A13" s="50"/>
      <c r="B13" s="48"/>
      <c r="C13" s="49"/>
      <c r="D13" s="53"/>
      <c r="E13" s="38"/>
      <c r="F13" s="38"/>
      <c r="G13" s="38"/>
      <c r="H13" s="185"/>
      <c r="I13" s="185"/>
    </row>
    <row r="14" spans="1:15" x14ac:dyDescent="0.25">
      <c r="A14" s="380" t="s">
        <v>153</v>
      </c>
      <c r="B14" s="381"/>
      <c r="C14" s="382"/>
      <c r="D14" s="41" t="s">
        <v>155</v>
      </c>
      <c r="E14" s="85"/>
      <c r="F14" s="85"/>
      <c r="G14" s="85"/>
      <c r="H14" s="185"/>
      <c r="I14" s="185"/>
    </row>
    <row r="15" spans="1:15" x14ac:dyDescent="0.25">
      <c r="A15" s="380" t="s">
        <v>154</v>
      </c>
      <c r="B15" s="381"/>
      <c r="C15" s="382"/>
      <c r="D15" s="41" t="s">
        <v>155</v>
      </c>
      <c r="E15" s="85">
        <v>9498.81</v>
      </c>
      <c r="F15" s="85">
        <v>5200.92</v>
      </c>
      <c r="G15" s="85">
        <v>2734.71</v>
      </c>
      <c r="H15" s="185">
        <f t="shared" si="0"/>
        <v>0.28790027382377376</v>
      </c>
      <c r="I15" s="185">
        <f t="shared" si="1"/>
        <v>0.52581274082277751</v>
      </c>
    </row>
    <row r="16" spans="1:15" x14ac:dyDescent="0.25">
      <c r="A16" s="383" t="s">
        <v>104</v>
      </c>
      <c r="B16" s="384"/>
      <c r="C16" s="385"/>
      <c r="D16" s="43" t="s">
        <v>156</v>
      </c>
      <c r="E16" s="38"/>
      <c r="F16" s="38"/>
      <c r="G16" s="38"/>
      <c r="H16" s="185"/>
      <c r="I16" s="185"/>
    </row>
    <row r="17" spans="1:9" x14ac:dyDescent="0.25">
      <c r="A17" s="50"/>
      <c r="B17" s="48"/>
      <c r="C17" s="49"/>
      <c r="D17" s="53"/>
      <c r="E17" s="38"/>
      <c r="F17" s="38"/>
      <c r="G17" s="38"/>
      <c r="H17" s="185"/>
      <c r="I17" s="185"/>
    </row>
    <row r="18" spans="1:9" x14ac:dyDescent="0.25">
      <c r="A18" s="50">
        <v>3</v>
      </c>
      <c r="B18" s="71"/>
      <c r="C18" s="72"/>
      <c r="D18" s="54" t="s">
        <v>13</v>
      </c>
      <c r="E18" s="85">
        <v>9498.81</v>
      </c>
      <c r="F18" s="85">
        <v>3300.92</v>
      </c>
      <c r="G18" s="85">
        <v>837.21</v>
      </c>
      <c r="H18" s="185">
        <f t="shared" si="0"/>
        <v>8.8138408916485333E-2</v>
      </c>
      <c r="I18" s="185">
        <f t="shared" si="1"/>
        <v>0.25362929122790012</v>
      </c>
    </row>
    <row r="19" spans="1:9" x14ac:dyDescent="0.25">
      <c r="A19" s="51">
        <v>32</v>
      </c>
      <c r="B19" s="48"/>
      <c r="C19" s="49"/>
      <c r="D19" s="54" t="s">
        <v>27</v>
      </c>
      <c r="E19" s="85">
        <v>9498.81</v>
      </c>
      <c r="F19" s="85">
        <v>3300.92</v>
      </c>
      <c r="G19" s="85">
        <v>837.21</v>
      </c>
      <c r="H19" s="185">
        <f t="shared" si="0"/>
        <v>8.8138408916485333E-2</v>
      </c>
      <c r="I19" s="185">
        <f t="shared" si="1"/>
        <v>0.25362929122790012</v>
      </c>
    </row>
    <row r="20" spans="1:9" x14ac:dyDescent="0.25">
      <c r="A20" s="51">
        <v>321</v>
      </c>
      <c r="B20" s="48"/>
      <c r="C20" s="49"/>
      <c r="D20" s="54" t="s">
        <v>112</v>
      </c>
      <c r="E20" s="85">
        <v>7026.75</v>
      </c>
      <c r="F20" s="85">
        <v>2910</v>
      </c>
      <c r="G20" s="85">
        <v>837.21</v>
      </c>
      <c r="H20" s="185">
        <f t="shared" si="0"/>
        <v>0.11914612018358417</v>
      </c>
      <c r="I20" s="185">
        <f t="shared" si="1"/>
        <v>0.28770103092783506</v>
      </c>
    </row>
    <row r="21" spans="1:9" x14ac:dyDescent="0.25">
      <c r="A21" s="50">
        <v>3211</v>
      </c>
      <c r="B21" s="48"/>
      <c r="C21" s="49"/>
      <c r="D21" s="53" t="s">
        <v>113</v>
      </c>
      <c r="E21" s="38">
        <v>7026.75</v>
      </c>
      <c r="F21" s="38">
        <v>2910</v>
      </c>
      <c r="G21" s="38">
        <v>837.21</v>
      </c>
      <c r="H21" s="185">
        <f t="shared" si="0"/>
        <v>0.11914612018358417</v>
      </c>
      <c r="I21" s="185">
        <f t="shared" si="1"/>
        <v>0.28770103092783506</v>
      </c>
    </row>
    <row r="22" spans="1:9" x14ac:dyDescent="0.25">
      <c r="A22" s="50">
        <v>3213</v>
      </c>
      <c r="B22" s="48"/>
      <c r="C22" s="49"/>
      <c r="D22" s="53" t="s">
        <v>70</v>
      </c>
      <c r="E22" s="38">
        <v>0</v>
      </c>
      <c r="F22" s="38">
        <v>0</v>
      </c>
      <c r="G22" s="38">
        <v>0</v>
      </c>
      <c r="H22" s="185">
        <v>0</v>
      </c>
      <c r="I22" s="185">
        <v>0</v>
      </c>
    </row>
    <row r="23" spans="1:9" x14ac:dyDescent="0.25">
      <c r="A23" s="51">
        <v>322</v>
      </c>
      <c r="B23" s="48"/>
      <c r="C23" s="49"/>
      <c r="D23" s="54" t="s">
        <v>60</v>
      </c>
      <c r="E23" s="85">
        <v>0</v>
      </c>
      <c r="F23" s="85">
        <v>390.92</v>
      </c>
      <c r="G23" s="85">
        <v>0</v>
      </c>
      <c r="H23" s="185">
        <v>0</v>
      </c>
      <c r="I23" s="185">
        <f t="shared" si="1"/>
        <v>0</v>
      </c>
    </row>
    <row r="24" spans="1:9" ht="26.25" x14ac:dyDescent="0.25">
      <c r="A24" s="50">
        <v>3221</v>
      </c>
      <c r="B24" s="48"/>
      <c r="C24" s="49"/>
      <c r="D24" s="53" t="s">
        <v>72</v>
      </c>
      <c r="E24" s="38">
        <v>0</v>
      </c>
      <c r="F24" s="38">
        <v>390.92</v>
      </c>
      <c r="G24" s="38">
        <v>0</v>
      </c>
      <c r="H24" s="185">
        <v>0</v>
      </c>
      <c r="I24" s="185">
        <f t="shared" si="1"/>
        <v>0</v>
      </c>
    </row>
    <row r="25" spans="1:9" x14ac:dyDescent="0.25">
      <c r="A25" s="50">
        <v>323</v>
      </c>
      <c r="B25" s="117"/>
      <c r="C25" s="118"/>
      <c r="D25" s="54" t="s">
        <v>63</v>
      </c>
      <c r="E25" s="85">
        <v>39.799999999999997</v>
      </c>
      <c r="F25" s="85">
        <v>0</v>
      </c>
      <c r="G25" s="85">
        <v>0</v>
      </c>
      <c r="H25" s="185">
        <f t="shared" si="0"/>
        <v>0</v>
      </c>
      <c r="I25" s="185">
        <v>0</v>
      </c>
    </row>
    <row r="26" spans="1:9" x14ac:dyDescent="0.25">
      <c r="A26" s="50">
        <v>3231</v>
      </c>
      <c r="B26" s="166"/>
      <c r="C26" s="167"/>
      <c r="D26" s="58" t="s">
        <v>76</v>
      </c>
      <c r="E26" s="38">
        <v>0</v>
      </c>
      <c r="F26" s="38">
        <v>0</v>
      </c>
      <c r="G26" s="38">
        <v>0</v>
      </c>
      <c r="H26" s="185">
        <v>0</v>
      </c>
      <c r="I26" s="185">
        <v>0</v>
      </c>
    </row>
    <row r="27" spans="1:9" x14ac:dyDescent="0.25">
      <c r="A27" s="50">
        <v>3237</v>
      </c>
      <c r="B27" s="117"/>
      <c r="C27" s="118"/>
      <c r="D27" s="58" t="s">
        <v>80</v>
      </c>
      <c r="E27" s="38">
        <v>39.799999999999997</v>
      </c>
      <c r="F27" s="38">
        <v>0</v>
      </c>
      <c r="G27" s="38">
        <v>0</v>
      </c>
      <c r="H27" s="185">
        <f t="shared" si="0"/>
        <v>0</v>
      </c>
      <c r="I27" s="185">
        <v>0</v>
      </c>
    </row>
    <row r="28" spans="1:9" ht="26.25" x14ac:dyDescent="0.25">
      <c r="A28" s="50">
        <v>329</v>
      </c>
      <c r="B28" s="117"/>
      <c r="C28" s="118"/>
      <c r="D28" s="54" t="s">
        <v>81</v>
      </c>
      <c r="E28" s="38">
        <v>2432.2600000000002</v>
      </c>
      <c r="F28" s="38">
        <v>0</v>
      </c>
      <c r="G28" s="38">
        <v>0</v>
      </c>
      <c r="H28" s="185">
        <f t="shared" si="0"/>
        <v>0</v>
      </c>
      <c r="I28" s="185">
        <v>0</v>
      </c>
    </row>
    <row r="29" spans="1:9" x14ac:dyDescent="0.25">
      <c r="A29" s="50">
        <v>3293</v>
      </c>
      <c r="B29" s="117"/>
      <c r="C29" s="118"/>
      <c r="D29" s="58" t="s">
        <v>83</v>
      </c>
      <c r="E29" s="38">
        <v>739.96</v>
      </c>
      <c r="F29" s="38">
        <v>0</v>
      </c>
      <c r="G29" s="38">
        <v>0</v>
      </c>
      <c r="H29" s="185">
        <f t="shared" si="0"/>
        <v>0</v>
      </c>
      <c r="I29" s="185">
        <v>0</v>
      </c>
    </row>
    <row r="30" spans="1:9" ht="26.25" x14ac:dyDescent="0.25">
      <c r="A30" s="50">
        <v>3299</v>
      </c>
      <c r="B30" s="117"/>
      <c r="C30" s="118"/>
      <c r="D30" s="58" t="s">
        <v>81</v>
      </c>
      <c r="E30" s="38">
        <v>1692.3</v>
      </c>
      <c r="F30" s="38">
        <v>0</v>
      </c>
      <c r="G30" s="38">
        <v>0</v>
      </c>
      <c r="H30" s="185">
        <f t="shared" si="0"/>
        <v>0</v>
      </c>
      <c r="I30" s="185">
        <v>0</v>
      </c>
    </row>
    <row r="31" spans="1:9" ht="25.5" x14ac:dyDescent="0.25">
      <c r="A31" s="51">
        <v>4</v>
      </c>
      <c r="B31" s="48"/>
      <c r="C31" s="49"/>
      <c r="D31" s="41" t="s">
        <v>17</v>
      </c>
      <c r="E31" s="85">
        <v>0</v>
      </c>
      <c r="F31" s="85">
        <v>1900</v>
      </c>
      <c r="G31" s="85">
        <v>1897.5</v>
      </c>
      <c r="H31" s="185">
        <v>0</v>
      </c>
      <c r="I31" s="185">
        <f t="shared" si="1"/>
        <v>0.99868421052631584</v>
      </c>
    </row>
    <row r="32" spans="1:9" ht="38.25" x14ac:dyDescent="0.25">
      <c r="A32" s="51">
        <v>42</v>
      </c>
      <c r="B32" s="48"/>
      <c r="C32" s="49"/>
      <c r="D32" s="41" t="s">
        <v>36</v>
      </c>
      <c r="E32" s="85">
        <v>0</v>
      </c>
      <c r="F32" s="85">
        <v>1900</v>
      </c>
      <c r="G32" s="85">
        <v>1897.5</v>
      </c>
      <c r="H32" s="185">
        <v>0</v>
      </c>
      <c r="I32" s="185">
        <f t="shared" si="1"/>
        <v>0.99868421052631584</v>
      </c>
    </row>
    <row r="33" spans="1:9" x14ac:dyDescent="0.25">
      <c r="A33" s="51">
        <v>422</v>
      </c>
      <c r="B33" s="48"/>
      <c r="C33" s="49"/>
      <c r="D33" s="53" t="s">
        <v>95</v>
      </c>
      <c r="E33" s="38">
        <v>0</v>
      </c>
      <c r="F33" s="38">
        <v>1900</v>
      </c>
      <c r="G33" s="38">
        <v>1897.5</v>
      </c>
      <c r="H33" s="185">
        <v>0</v>
      </c>
      <c r="I33" s="185">
        <f t="shared" si="1"/>
        <v>0.99868421052631584</v>
      </c>
    </row>
    <row r="34" spans="1:9" x14ac:dyDescent="0.25">
      <c r="A34" s="50">
        <v>4221</v>
      </c>
      <c r="B34" s="48"/>
      <c r="C34" s="49"/>
      <c r="D34" s="53" t="s">
        <v>98</v>
      </c>
      <c r="E34" s="38">
        <v>0</v>
      </c>
      <c r="F34" s="38">
        <v>1900</v>
      </c>
      <c r="G34" s="38">
        <v>1897.5</v>
      </c>
      <c r="H34" s="185">
        <v>0</v>
      </c>
      <c r="I34" s="185">
        <f t="shared" si="1"/>
        <v>0.99868421052631584</v>
      </c>
    </row>
    <row r="35" spans="1:9" x14ac:dyDescent="0.25">
      <c r="A35" s="50"/>
      <c r="B35" s="48"/>
      <c r="C35" s="49"/>
      <c r="D35" s="58"/>
      <c r="E35" s="38"/>
      <c r="F35" s="38"/>
      <c r="G35" s="38"/>
      <c r="H35" s="185"/>
      <c r="I35" s="185"/>
    </row>
    <row r="36" spans="1:9" x14ac:dyDescent="0.25">
      <c r="A36" s="380" t="s">
        <v>153</v>
      </c>
      <c r="B36" s="381"/>
      <c r="C36" s="382"/>
      <c r="D36" s="41" t="s">
        <v>131</v>
      </c>
      <c r="E36" s="38"/>
      <c r="F36" s="38"/>
      <c r="G36" s="38"/>
      <c r="H36" s="185"/>
      <c r="I36" s="185"/>
    </row>
    <row r="37" spans="1:9" x14ac:dyDescent="0.25">
      <c r="A37" s="380" t="s">
        <v>157</v>
      </c>
      <c r="B37" s="381"/>
      <c r="C37" s="382"/>
      <c r="D37" s="41" t="s">
        <v>158</v>
      </c>
      <c r="E37" s="38">
        <v>1059.6199999999999</v>
      </c>
      <c r="F37" s="38">
        <v>2500</v>
      </c>
      <c r="G37" s="38">
        <v>337.23</v>
      </c>
      <c r="H37" s="185">
        <f t="shared" si="0"/>
        <v>0.3182556010645326</v>
      </c>
      <c r="I37" s="185">
        <f t="shared" si="1"/>
        <v>0.13489200000000001</v>
      </c>
    </row>
    <row r="38" spans="1:9" x14ac:dyDescent="0.25">
      <c r="A38" s="383" t="s">
        <v>159</v>
      </c>
      <c r="B38" s="384"/>
      <c r="C38" s="385"/>
      <c r="D38" s="43" t="s">
        <v>39</v>
      </c>
      <c r="E38" s="38"/>
      <c r="F38" s="38"/>
      <c r="G38" s="38"/>
      <c r="H38" s="185"/>
      <c r="I38" s="185"/>
    </row>
    <row r="39" spans="1:9" x14ac:dyDescent="0.25">
      <c r="A39" s="67">
        <v>3</v>
      </c>
      <c r="B39" s="68"/>
      <c r="C39" s="43"/>
      <c r="D39" s="54" t="s">
        <v>13</v>
      </c>
      <c r="E39" s="85">
        <v>1059.6199999999999</v>
      </c>
      <c r="F39" s="85">
        <v>2500</v>
      </c>
      <c r="G39" s="85">
        <v>337.23</v>
      </c>
      <c r="H39" s="185">
        <f t="shared" si="0"/>
        <v>0.3182556010645326</v>
      </c>
      <c r="I39" s="185">
        <f t="shared" si="1"/>
        <v>0.13489200000000001</v>
      </c>
    </row>
    <row r="40" spans="1:9" x14ac:dyDescent="0.25">
      <c r="A40" s="69">
        <v>32</v>
      </c>
      <c r="B40" s="68"/>
      <c r="C40" s="43"/>
      <c r="D40" s="54" t="s">
        <v>27</v>
      </c>
      <c r="E40" s="85">
        <v>1059.6199999999999</v>
      </c>
      <c r="F40" s="85">
        <v>2500</v>
      </c>
      <c r="G40" s="85">
        <v>337.23</v>
      </c>
      <c r="H40" s="185">
        <f t="shared" si="0"/>
        <v>0.3182556010645326</v>
      </c>
      <c r="I40" s="185">
        <f t="shared" si="1"/>
        <v>0.13489200000000001</v>
      </c>
    </row>
    <row r="41" spans="1:9" x14ac:dyDescent="0.25">
      <c r="A41" s="65">
        <v>322</v>
      </c>
      <c r="B41" s="42"/>
      <c r="C41" s="43"/>
      <c r="D41" s="54" t="s">
        <v>60</v>
      </c>
      <c r="E41" s="38">
        <v>1059.6199999999999</v>
      </c>
      <c r="F41" s="38">
        <v>2500</v>
      </c>
      <c r="G41" s="38">
        <v>337.23</v>
      </c>
      <c r="H41" s="185">
        <f t="shared" si="0"/>
        <v>0.3182556010645326</v>
      </c>
      <c r="I41" s="185">
        <f t="shared" si="1"/>
        <v>0.13489200000000001</v>
      </c>
    </row>
    <row r="42" spans="1:9" x14ac:dyDescent="0.25">
      <c r="A42" s="65">
        <v>3222</v>
      </c>
      <c r="B42" s="86"/>
      <c r="C42" s="87"/>
      <c r="D42" s="53" t="s">
        <v>61</v>
      </c>
      <c r="E42" s="38">
        <v>1059.6199999999999</v>
      </c>
      <c r="F42" s="38">
        <v>2500</v>
      </c>
      <c r="G42" s="38">
        <v>337.23</v>
      </c>
      <c r="H42" s="185">
        <f t="shared" si="0"/>
        <v>0.3182556010645326</v>
      </c>
      <c r="I42" s="185">
        <f t="shared" si="1"/>
        <v>0.13489200000000001</v>
      </c>
    </row>
    <row r="43" spans="1:9" x14ac:dyDescent="0.25">
      <c r="A43" s="65"/>
      <c r="B43" s="91"/>
      <c r="C43" s="92"/>
      <c r="D43" s="58"/>
      <c r="E43" s="38"/>
      <c r="F43" s="39"/>
      <c r="G43" s="39"/>
      <c r="H43" s="185"/>
      <c r="I43" s="185"/>
    </row>
    <row r="44" spans="1:9" ht="26.25" x14ac:dyDescent="0.25">
      <c r="A44" s="404" t="s">
        <v>200</v>
      </c>
      <c r="B44" s="405"/>
      <c r="C44" s="406"/>
      <c r="D44" s="148" t="s">
        <v>222</v>
      </c>
      <c r="E44" s="149">
        <v>2882.95</v>
      </c>
      <c r="F44" s="149">
        <v>9050.8700000000008</v>
      </c>
      <c r="G44" s="149">
        <v>9050.8700000000008</v>
      </c>
      <c r="H44" s="185">
        <f t="shared" si="0"/>
        <v>3.1394474409892648</v>
      </c>
      <c r="I44" s="185">
        <f t="shared" si="1"/>
        <v>1</v>
      </c>
    </row>
    <row r="45" spans="1:9" x14ac:dyDescent="0.25">
      <c r="A45" s="383" t="s">
        <v>159</v>
      </c>
      <c r="B45" s="384"/>
      <c r="C45" s="385"/>
      <c r="D45" s="58" t="s">
        <v>39</v>
      </c>
      <c r="E45" s="38"/>
      <c r="F45" s="38"/>
      <c r="G45" s="38"/>
      <c r="H45" s="185"/>
      <c r="I45" s="185"/>
    </row>
    <row r="46" spans="1:9" x14ac:dyDescent="0.25">
      <c r="A46" s="141">
        <v>3</v>
      </c>
      <c r="B46" s="137"/>
      <c r="C46" s="138"/>
      <c r="D46" s="150" t="s">
        <v>13</v>
      </c>
      <c r="E46" s="85">
        <v>2882.95</v>
      </c>
      <c r="F46" s="85">
        <v>8858.85</v>
      </c>
      <c r="G46" s="85">
        <v>8858.85</v>
      </c>
      <c r="H46" s="185">
        <f t="shared" si="0"/>
        <v>3.0728420541459274</v>
      </c>
      <c r="I46" s="185">
        <f t="shared" si="1"/>
        <v>1</v>
      </c>
    </row>
    <row r="47" spans="1:9" x14ac:dyDescent="0.25">
      <c r="A47" s="141">
        <v>31</v>
      </c>
      <c r="B47" s="137"/>
      <c r="C47" s="138"/>
      <c r="D47" s="54" t="s">
        <v>16</v>
      </c>
      <c r="E47" s="85">
        <v>2836.71</v>
      </c>
      <c r="F47" s="85">
        <v>8769.39</v>
      </c>
      <c r="G47" s="85">
        <v>8769.39</v>
      </c>
      <c r="H47" s="185">
        <f t="shared" si="0"/>
        <v>3.0913946085429949</v>
      </c>
      <c r="I47" s="185">
        <f t="shared" si="1"/>
        <v>1</v>
      </c>
    </row>
    <row r="48" spans="1:9" x14ac:dyDescent="0.25">
      <c r="A48" s="141">
        <v>311</v>
      </c>
      <c r="B48" s="137"/>
      <c r="C48" s="138"/>
      <c r="D48" s="54" t="s">
        <v>106</v>
      </c>
      <c r="E48" s="85">
        <v>2091.6</v>
      </c>
      <c r="F48" s="85">
        <v>7012.34</v>
      </c>
      <c r="G48" s="85">
        <v>7012.34</v>
      </c>
      <c r="H48" s="185">
        <f t="shared" si="0"/>
        <v>3.3526200038248235</v>
      </c>
      <c r="I48" s="185">
        <f t="shared" si="1"/>
        <v>1</v>
      </c>
    </row>
    <row r="49" spans="1:9" x14ac:dyDescent="0.25">
      <c r="A49" s="65">
        <v>3111</v>
      </c>
      <c r="B49" s="137"/>
      <c r="C49" s="138"/>
      <c r="D49" s="53" t="s">
        <v>107</v>
      </c>
      <c r="E49" s="38">
        <v>2091.6</v>
      </c>
      <c r="F49" s="38">
        <v>7012.34</v>
      </c>
      <c r="G49" s="38">
        <v>7012.34</v>
      </c>
      <c r="H49" s="185">
        <f t="shared" si="0"/>
        <v>3.3526200038248235</v>
      </c>
      <c r="I49" s="185">
        <f t="shared" si="1"/>
        <v>1</v>
      </c>
    </row>
    <row r="50" spans="1:9" x14ac:dyDescent="0.25">
      <c r="A50" s="141">
        <v>312</v>
      </c>
      <c r="B50" s="137"/>
      <c r="C50" s="138"/>
      <c r="D50" s="54" t="s">
        <v>109</v>
      </c>
      <c r="E50" s="85">
        <v>400</v>
      </c>
      <c r="F50" s="85">
        <v>600</v>
      </c>
      <c r="G50" s="85">
        <v>600</v>
      </c>
      <c r="H50" s="185">
        <f t="shared" si="0"/>
        <v>1.5</v>
      </c>
      <c r="I50" s="185">
        <f t="shared" si="1"/>
        <v>1</v>
      </c>
    </row>
    <row r="51" spans="1:9" x14ac:dyDescent="0.25">
      <c r="A51" s="65">
        <v>3121</v>
      </c>
      <c r="B51" s="137"/>
      <c r="C51" s="138"/>
      <c r="D51" s="53" t="s">
        <v>109</v>
      </c>
      <c r="E51" s="38">
        <v>400</v>
      </c>
      <c r="F51" s="38">
        <v>600</v>
      </c>
      <c r="G51" s="38">
        <v>600</v>
      </c>
      <c r="H51" s="185">
        <f t="shared" si="0"/>
        <v>1.5</v>
      </c>
      <c r="I51" s="185">
        <f t="shared" si="1"/>
        <v>1</v>
      </c>
    </row>
    <row r="52" spans="1:9" x14ac:dyDescent="0.25">
      <c r="A52" s="141">
        <v>313</v>
      </c>
      <c r="B52" s="137"/>
      <c r="C52" s="138"/>
      <c r="D52" s="54" t="s">
        <v>110</v>
      </c>
      <c r="E52" s="85">
        <v>345.11</v>
      </c>
      <c r="F52" s="85">
        <v>1157.05</v>
      </c>
      <c r="G52" s="85">
        <v>1157.05</v>
      </c>
      <c r="H52" s="185">
        <f t="shared" si="0"/>
        <v>3.3526991394048271</v>
      </c>
      <c r="I52" s="185">
        <f t="shared" si="1"/>
        <v>1</v>
      </c>
    </row>
    <row r="53" spans="1:9" ht="26.25" x14ac:dyDescent="0.25">
      <c r="A53" s="65">
        <v>3132</v>
      </c>
      <c r="B53" s="137"/>
      <c r="C53" s="138"/>
      <c r="D53" s="53" t="s">
        <v>111</v>
      </c>
      <c r="E53" s="38">
        <v>345.11</v>
      </c>
      <c r="F53" s="38">
        <v>1157.05</v>
      </c>
      <c r="G53" s="38">
        <v>1157.05</v>
      </c>
      <c r="H53" s="185">
        <f t="shared" si="0"/>
        <v>3.3526991394048271</v>
      </c>
      <c r="I53" s="185">
        <f t="shared" si="1"/>
        <v>1</v>
      </c>
    </row>
    <row r="54" spans="1:9" x14ac:dyDescent="0.25">
      <c r="A54" s="141">
        <v>32</v>
      </c>
      <c r="B54" s="137"/>
      <c r="C54" s="138"/>
      <c r="D54" s="54" t="s">
        <v>27</v>
      </c>
      <c r="E54" s="85">
        <v>46.24</v>
      </c>
      <c r="F54" s="85">
        <v>89.46</v>
      </c>
      <c r="G54" s="85">
        <v>89.46</v>
      </c>
      <c r="H54" s="185">
        <f t="shared" si="0"/>
        <v>1.9346885813148786</v>
      </c>
      <c r="I54" s="185">
        <f t="shared" si="1"/>
        <v>1</v>
      </c>
    </row>
    <row r="55" spans="1:9" x14ac:dyDescent="0.25">
      <c r="A55" s="141">
        <v>321</v>
      </c>
      <c r="B55" s="137"/>
      <c r="C55" s="138"/>
      <c r="D55" s="54" t="s">
        <v>112</v>
      </c>
      <c r="E55" s="85">
        <v>46.24</v>
      </c>
      <c r="F55" s="85">
        <v>89.46</v>
      </c>
      <c r="G55" s="85">
        <v>89.46</v>
      </c>
      <c r="H55" s="185">
        <f t="shared" si="0"/>
        <v>1.9346885813148786</v>
      </c>
      <c r="I55" s="185">
        <f t="shared" si="1"/>
        <v>1</v>
      </c>
    </row>
    <row r="56" spans="1:9" x14ac:dyDescent="0.25">
      <c r="A56" s="65">
        <v>3211</v>
      </c>
      <c r="B56" s="137"/>
      <c r="C56" s="138"/>
      <c r="D56" s="53" t="s">
        <v>113</v>
      </c>
      <c r="E56" s="38">
        <v>0</v>
      </c>
      <c r="F56" s="38">
        <v>0</v>
      </c>
      <c r="G56" s="38">
        <v>0</v>
      </c>
      <c r="H56" s="185">
        <v>0</v>
      </c>
      <c r="I56" s="185">
        <v>0</v>
      </c>
    </row>
    <row r="57" spans="1:9" ht="26.25" x14ac:dyDescent="0.25">
      <c r="A57" s="65">
        <v>3212</v>
      </c>
      <c r="B57" s="137"/>
      <c r="C57" s="138"/>
      <c r="D57" s="53" t="s">
        <v>69</v>
      </c>
      <c r="E57" s="38">
        <v>46.24</v>
      </c>
      <c r="F57" s="38">
        <v>89.46</v>
      </c>
      <c r="G57" s="38">
        <v>89.46</v>
      </c>
      <c r="H57" s="185">
        <f t="shared" si="0"/>
        <v>1.9346885813148786</v>
      </c>
      <c r="I57" s="185">
        <f t="shared" si="1"/>
        <v>1</v>
      </c>
    </row>
    <row r="58" spans="1:9" x14ac:dyDescent="0.25">
      <c r="A58" s="407" t="s">
        <v>216</v>
      </c>
      <c r="B58" s="408"/>
      <c r="C58" s="409"/>
      <c r="D58" s="58"/>
      <c r="E58" s="38"/>
      <c r="F58" s="38"/>
      <c r="G58" s="38"/>
      <c r="H58" s="185"/>
      <c r="I58" s="185"/>
    </row>
    <row r="59" spans="1:9" x14ac:dyDescent="0.25">
      <c r="A59" s="199">
        <v>3</v>
      </c>
      <c r="B59" s="68"/>
      <c r="C59" s="198"/>
      <c r="D59" s="150" t="s">
        <v>13</v>
      </c>
      <c r="E59" s="85">
        <v>0</v>
      </c>
      <c r="F59" s="85">
        <v>192.02</v>
      </c>
      <c r="G59" s="85">
        <v>192.02</v>
      </c>
      <c r="H59" s="185">
        <v>0</v>
      </c>
      <c r="I59" s="185">
        <f t="shared" si="1"/>
        <v>1</v>
      </c>
    </row>
    <row r="60" spans="1:9" x14ac:dyDescent="0.25">
      <c r="A60" s="199">
        <v>31</v>
      </c>
      <c r="B60" s="68"/>
      <c r="C60" s="198"/>
      <c r="D60" s="54" t="s">
        <v>16</v>
      </c>
      <c r="E60" s="85">
        <v>0</v>
      </c>
      <c r="F60" s="85">
        <v>192.02</v>
      </c>
      <c r="G60" s="85">
        <v>192.02</v>
      </c>
      <c r="H60" s="185">
        <v>0</v>
      </c>
      <c r="I60" s="185">
        <f t="shared" si="1"/>
        <v>1</v>
      </c>
    </row>
    <row r="61" spans="1:9" x14ac:dyDescent="0.25">
      <c r="A61" s="199">
        <v>311</v>
      </c>
      <c r="B61" s="68"/>
      <c r="C61" s="198"/>
      <c r="D61" s="54" t="s">
        <v>106</v>
      </c>
      <c r="E61" s="85">
        <v>0</v>
      </c>
      <c r="F61" s="85">
        <v>78.98</v>
      </c>
      <c r="G61" s="85">
        <v>78.98</v>
      </c>
      <c r="H61" s="185">
        <v>0</v>
      </c>
      <c r="I61" s="185">
        <f t="shared" si="1"/>
        <v>1</v>
      </c>
    </row>
    <row r="62" spans="1:9" x14ac:dyDescent="0.25">
      <c r="A62" s="65">
        <v>3111</v>
      </c>
      <c r="B62" s="197"/>
      <c r="C62" s="198"/>
      <c r="D62" s="53" t="s">
        <v>107</v>
      </c>
      <c r="E62" s="38">
        <v>0</v>
      </c>
      <c r="F62" s="38">
        <v>78.98</v>
      </c>
      <c r="G62" s="38">
        <v>78.98</v>
      </c>
      <c r="H62" s="185">
        <v>0</v>
      </c>
      <c r="I62" s="185">
        <f t="shared" si="1"/>
        <v>1</v>
      </c>
    </row>
    <row r="63" spans="1:9" x14ac:dyDescent="0.25">
      <c r="A63" s="199">
        <v>313</v>
      </c>
      <c r="B63" s="197"/>
      <c r="C63" s="198"/>
      <c r="D63" s="54" t="s">
        <v>110</v>
      </c>
      <c r="E63" s="85">
        <v>0</v>
      </c>
      <c r="F63" s="85">
        <v>13.04</v>
      </c>
      <c r="G63" s="85">
        <v>13.04</v>
      </c>
      <c r="H63" s="185">
        <v>0</v>
      </c>
      <c r="I63" s="185">
        <f t="shared" si="1"/>
        <v>1</v>
      </c>
    </row>
    <row r="64" spans="1:9" ht="26.25" x14ac:dyDescent="0.25">
      <c r="A64" s="65">
        <v>3132</v>
      </c>
      <c r="B64" s="197"/>
      <c r="C64" s="198"/>
      <c r="D64" s="53" t="s">
        <v>111</v>
      </c>
      <c r="E64" s="38">
        <v>0</v>
      </c>
      <c r="F64" s="38">
        <v>13.04</v>
      </c>
      <c r="G64" s="38">
        <v>13.04</v>
      </c>
      <c r="H64" s="185">
        <v>0</v>
      </c>
      <c r="I64" s="185">
        <f t="shared" si="1"/>
        <v>1</v>
      </c>
    </row>
    <row r="65" spans="1:9" x14ac:dyDescent="0.25">
      <c r="A65" s="216">
        <v>312</v>
      </c>
      <c r="B65" s="68"/>
      <c r="C65" s="217"/>
      <c r="D65" s="54" t="s">
        <v>109</v>
      </c>
      <c r="E65" s="85">
        <v>0</v>
      </c>
      <c r="F65" s="85">
        <v>100</v>
      </c>
      <c r="G65" s="85">
        <v>100</v>
      </c>
      <c r="H65" s="185">
        <v>0</v>
      </c>
      <c r="I65" s="185">
        <f t="shared" si="1"/>
        <v>1</v>
      </c>
    </row>
    <row r="66" spans="1:9" x14ac:dyDescent="0.25">
      <c r="A66" s="65">
        <v>3121</v>
      </c>
      <c r="B66" s="214"/>
      <c r="C66" s="215"/>
      <c r="D66" s="53" t="s">
        <v>109</v>
      </c>
      <c r="E66" s="38">
        <v>0</v>
      </c>
      <c r="F66" s="38">
        <v>100</v>
      </c>
      <c r="G66" s="38">
        <v>100</v>
      </c>
      <c r="H66" s="185">
        <v>0</v>
      </c>
      <c r="I66" s="185">
        <f t="shared" si="1"/>
        <v>1</v>
      </c>
    </row>
    <row r="67" spans="1:9" x14ac:dyDescent="0.25">
      <c r="A67" s="65"/>
      <c r="B67" s="214"/>
      <c r="C67" s="215"/>
      <c r="D67" s="58"/>
      <c r="E67" s="38"/>
      <c r="F67" s="38"/>
      <c r="G67" s="38"/>
      <c r="H67" s="185"/>
      <c r="I67" s="185"/>
    </row>
    <row r="68" spans="1:9" x14ac:dyDescent="0.25">
      <c r="A68" s="404" t="s">
        <v>288</v>
      </c>
      <c r="B68" s="405"/>
      <c r="C68" s="406"/>
      <c r="D68" s="148" t="s">
        <v>289</v>
      </c>
      <c r="E68" s="149">
        <v>0</v>
      </c>
      <c r="F68" s="149">
        <v>5704.64</v>
      </c>
      <c r="G68" s="149">
        <v>4142.4399999999996</v>
      </c>
      <c r="H68" s="185">
        <v>0</v>
      </c>
      <c r="I68" s="185">
        <f t="shared" si="1"/>
        <v>0.72615274583496936</v>
      </c>
    </row>
    <row r="69" spans="1:9" x14ac:dyDescent="0.25">
      <c r="A69" s="383" t="s">
        <v>159</v>
      </c>
      <c r="B69" s="384"/>
      <c r="C69" s="385"/>
      <c r="D69" s="58" t="s">
        <v>39</v>
      </c>
      <c r="E69" s="38"/>
      <c r="F69" s="38"/>
      <c r="G69" s="38"/>
      <c r="H69" s="185"/>
      <c r="I69" s="185"/>
    </row>
    <row r="70" spans="1:9" x14ac:dyDescent="0.25">
      <c r="A70" s="239">
        <v>3</v>
      </c>
      <c r="B70" s="237"/>
      <c r="C70" s="238"/>
      <c r="D70" s="150" t="s">
        <v>13</v>
      </c>
      <c r="E70" s="85">
        <v>0</v>
      </c>
      <c r="F70" s="85">
        <v>4149.4399999999996</v>
      </c>
      <c r="G70" s="85">
        <v>3016.44</v>
      </c>
      <c r="H70" s="185">
        <v>0</v>
      </c>
      <c r="I70" s="185">
        <f t="shared" si="1"/>
        <v>0.72695110665535601</v>
      </c>
    </row>
    <row r="71" spans="1:9" x14ac:dyDescent="0.25">
      <c r="A71" s="239">
        <v>31</v>
      </c>
      <c r="B71" s="237"/>
      <c r="C71" s="238"/>
      <c r="D71" s="54" t="s">
        <v>16</v>
      </c>
      <c r="E71" s="85">
        <v>0</v>
      </c>
      <c r="F71" s="85">
        <v>3998.28</v>
      </c>
      <c r="G71" s="85">
        <v>2991.72</v>
      </c>
      <c r="H71" s="185">
        <v>0</v>
      </c>
      <c r="I71" s="185">
        <f t="shared" ref="I71:I95" si="2">AVERAGE(G71/F71)</f>
        <v>0.74825174825174812</v>
      </c>
    </row>
    <row r="72" spans="1:9" x14ac:dyDescent="0.25">
      <c r="A72" s="239">
        <v>311</v>
      </c>
      <c r="B72" s="237"/>
      <c r="C72" s="238"/>
      <c r="D72" s="54" t="s">
        <v>106</v>
      </c>
      <c r="E72" s="85">
        <v>0</v>
      </c>
      <c r="F72" s="85">
        <v>3432</v>
      </c>
      <c r="G72" s="85">
        <v>2568</v>
      </c>
      <c r="H72" s="185">
        <v>0</v>
      </c>
      <c r="I72" s="185">
        <f t="shared" si="2"/>
        <v>0.74825174825174823</v>
      </c>
    </row>
    <row r="73" spans="1:9" x14ac:dyDescent="0.25">
      <c r="A73" s="65">
        <v>3111</v>
      </c>
      <c r="B73" s="237"/>
      <c r="C73" s="238"/>
      <c r="D73" s="53" t="s">
        <v>107</v>
      </c>
      <c r="E73" s="38">
        <v>0</v>
      </c>
      <c r="F73" s="38">
        <v>3432</v>
      </c>
      <c r="G73" s="38">
        <v>2568</v>
      </c>
      <c r="H73" s="185">
        <v>0</v>
      </c>
      <c r="I73" s="185">
        <f t="shared" si="2"/>
        <v>0.74825174825174823</v>
      </c>
    </row>
    <row r="74" spans="1:9" x14ac:dyDescent="0.25">
      <c r="A74" s="239">
        <v>312</v>
      </c>
      <c r="B74" s="237"/>
      <c r="C74" s="238"/>
      <c r="D74" s="54" t="s">
        <v>109</v>
      </c>
      <c r="E74" s="85">
        <v>0</v>
      </c>
      <c r="F74" s="85">
        <v>0</v>
      </c>
      <c r="G74" s="85">
        <v>0</v>
      </c>
      <c r="H74" s="185">
        <v>0</v>
      </c>
      <c r="I74" s="185" t="e">
        <f t="shared" si="2"/>
        <v>#DIV/0!</v>
      </c>
    </row>
    <row r="75" spans="1:9" x14ac:dyDescent="0.25">
      <c r="A75" s="65">
        <v>3121</v>
      </c>
      <c r="B75" s="237"/>
      <c r="C75" s="238"/>
      <c r="D75" s="53" t="s">
        <v>109</v>
      </c>
      <c r="E75" s="38">
        <v>0</v>
      </c>
      <c r="F75" s="38">
        <v>0</v>
      </c>
      <c r="G75" s="38">
        <v>0</v>
      </c>
      <c r="H75" s="185">
        <v>0</v>
      </c>
      <c r="I75" s="185" t="e">
        <f t="shared" si="2"/>
        <v>#DIV/0!</v>
      </c>
    </row>
    <row r="76" spans="1:9" x14ac:dyDescent="0.25">
      <c r="A76" s="239">
        <v>313</v>
      </c>
      <c r="B76" s="237"/>
      <c r="C76" s="238"/>
      <c r="D76" s="54" t="s">
        <v>110</v>
      </c>
      <c r="E76" s="85">
        <v>0</v>
      </c>
      <c r="F76" s="85">
        <v>566.28</v>
      </c>
      <c r="G76" s="85">
        <v>423.72</v>
      </c>
      <c r="H76" s="185">
        <v>0</v>
      </c>
      <c r="I76" s="185">
        <f t="shared" si="2"/>
        <v>0.74825174825174834</v>
      </c>
    </row>
    <row r="77" spans="1:9" ht="26.25" x14ac:dyDescent="0.25">
      <c r="A77" s="65">
        <v>3132</v>
      </c>
      <c r="B77" s="237"/>
      <c r="C77" s="238"/>
      <c r="D77" s="53" t="s">
        <v>111</v>
      </c>
      <c r="E77" s="38">
        <v>0</v>
      </c>
      <c r="F77" s="38">
        <v>566.28</v>
      </c>
      <c r="G77" s="38">
        <v>423.72</v>
      </c>
      <c r="H77" s="185">
        <v>0</v>
      </c>
      <c r="I77" s="185">
        <f t="shared" si="2"/>
        <v>0.74825174825174834</v>
      </c>
    </row>
    <row r="78" spans="1:9" x14ac:dyDescent="0.25">
      <c r="A78" s="239">
        <v>32</v>
      </c>
      <c r="B78" s="237"/>
      <c r="C78" s="238"/>
      <c r="D78" s="54" t="s">
        <v>27</v>
      </c>
      <c r="E78" s="85">
        <v>0</v>
      </c>
      <c r="F78" s="85">
        <v>151.16</v>
      </c>
      <c r="G78" s="85">
        <v>24.72</v>
      </c>
      <c r="H78" s="185">
        <v>0</v>
      </c>
      <c r="I78" s="185">
        <f t="shared" si="2"/>
        <v>0.16353532680603333</v>
      </c>
    </row>
    <row r="79" spans="1:9" x14ac:dyDescent="0.25">
      <c r="A79" s="239">
        <v>321</v>
      </c>
      <c r="B79" s="237"/>
      <c r="C79" s="238"/>
      <c r="D79" s="54" t="s">
        <v>112</v>
      </c>
      <c r="E79" s="85">
        <v>0</v>
      </c>
      <c r="F79" s="85">
        <v>151.16</v>
      </c>
      <c r="G79" s="85">
        <v>24.72</v>
      </c>
      <c r="H79" s="185">
        <v>0</v>
      </c>
      <c r="I79" s="185">
        <f t="shared" si="2"/>
        <v>0.16353532680603333</v>
      </c>
    </row>
    <row r="80" spans="1:9" x14ac:dyDescent="0.25">
      <c r="A80" s="65">
        <v>3211</v>
      </c>
      <c r="B80" s="237"/>
      <c r="C80" s="238"/>
      <c r="D80" s="53" t="s">
        <v>113</v>
      </c>
      <c r="E80" s="38">
        <v>0</v>
      </c>
      <c r="F80" s="38">
        <v>120</v>
      </c>
      <c r="G80" s="38">
        <v>0</v>
      </c>
      <c r="H80" s="185">
        <v>0</v>
      </c>
      <c r="I80" s="185">
        <f t="shared" si="2"/>
        <v>0</v>
      </c>
    </row>
    <row r="81" spans="1:9" ht="26.25" x14ac:dyDescent="0.25">
      <c r="A81" s="65">
        <v>3212</v>
      </c>
      <c r="B81" s="237"/>
      <c r="C81" s="238"/>
      <c r="D81" s="53" t="s">
        <v>69</v>
      </c>
      <c r="E81" s="38">
        <v>0</v>
      </c>
      <c r="F81" s="38">
        <v>31.16</v>
      </c>
      <c r="G81" s="38">
        <v>24.72</v>
      </c>
      <c r="H81" s="185">
        <v>0</v>
      </c>
      <c r="I81" s="185">
        <f t="shared" si="2"/>
        <v>0.7933247753530166</v>
      </c>
    </row>
    <row r="82" spans="1:9" x14ac:dyDescent="0.25">
      <c r="A82" s="67"/>
      <c r="B82" s="68"/>
      <c r="C82" s="87"/>
      <c r="D82" s="90"/>
      <c r="E82" s="38"/>
      <c r="F82" s="39"/>
      <c r="G82" s="39"/>
      <c r="H82" s="185"/>
      <c r="I82" s="185"/>
    </row>
    <row r="83" spans="1:9" x14ac:dyDescent="0.25">
      <c r="A83" s="407" t="s">
        <v>216</v>
      </c>
      <c r="B83" s="408"/>
      <c r="C83" s="409"/>
      <c r="D83" s="90"/>
      <c r="E83" s="38"/>
      <c r="F83" s="39"/>
      <c r="G83" s="39"/>
      <c r="H83" s="185"/>
      <c r="I83" s="185"/>
    </row>
    <row r="84" spans="1:9" x14ac:dyDescent="0.25">
      <c r="A84" s="254">
        <v>3</v>
      </c>
      <c r="B84" s="68"/>
      <c r="C84" s="249"/>
      <c r="D84" s="150" t="s">
        <v>13</v>
      </c>
      <c r="E84" s="85">
        <v>0</v>
      </c>
      <c r="F84" s="176">
        <v>1555.2</v>
      </c>
      <c r="G84" s="176">
        <v>1126</v>
      </c>
      <c r="H84" s="185">
        <v>0</v>
      </c>
      <c r="I84" s="185">
        <f t="shared" si="2"/>
        <v>0.72402263374485598</v>
      </c>
    </row>
    <row r="85" spans="1:9" x14ac:dyDescent="0.25">
      <c r="A85" s="254">
        <v>31</v>
      </c>
      <c r="B85" s="68"/>
      <c r="C85" s="249"/>
      <c r="D85" s="54" t="s">
        <v>16</v>
      </c>
      <c r="E85" s="85">
        <v>0</v>
      </c>
      <c r="F85" s="176">
        <v>1425.2</v>
      </c>
      <c r="G85" s="176">
        <v>1078.03</v>
      </c>
      <c r="H85" s="185">
        <v>0</v>
      </c>
      <c r="I85" s="185">
        <f t="shared" si="2"/>
        <v>0.75640611843951722</v>
      </c>
    </row>
    <row r="86" spans="1:9" x14ac:dyDescent="0.25">
      <c r="A86" s="258">
        <v>311</v>
      </c>
      <c r="B86" s="256"/>
      <c r="C86" s="257"/>
      <c r="D86" s="54" t="s">
        <v>106</v>
      </c>
      <c r="E86" s="85">
        <v>0</v>
      </c>
      <c r="F86" s="176">
        <v>880</v>
      </c>
      <c r="G86" s="176">
        <v>582</v>
      </c>
      <c r="H86" s="185">
        <v>0</v>
      </c>
      <c r="I86" s="185">
        <f t="shared" si="2"/>
        <v>0.66136363636363638</v>
      </c>
    </row>
    <row r="87" spans="1:9" x14ac:dyDescent="0.25">
      <c r="A87" s="65">
        <v>3111</v>
      </c>
      <c r="B87" s="256"/>
      <c r="C87" s="257"/>
      <c r="D87" s="53" t="s">
        <v>107</v>
      </c>
      <c r="E87" s="38">
        <v>0</v>
      </c>
      <c r="F87" s="39">
        <v>880</v>
      </c>
      <c r="G87" s="39">
        <v>582</v>
      </c>
      <c r="H87" s="185">
        <v>0</v>
      </c>
      <c r="I87" s="185">
        <f t="shared" si="2"/>
        <v>0.66136363636363638</v>
      </c>
    </row>
    <row r="88" spans="1:9" x14ac:dyDescent="0.25">
      <c r="A88" s="258">
        <v>312</v>
      </c>
      <c r="B88" s="256"/>
      <c r="C88" s="257"/>
      <c r="D88" s="54" t="s">
        <v>109</v>
      </c>
      <c r="E88" s="85">
        <v>0</v>
      </c>
      <c r="F88" s="176">
        <v>400</v>
      </c>
      <c r="G88" s="176">
        <v>400</v>
      </c>
      <c r="H88" s="185">
        <v>0</v>
      </c>
      <c r="I88" s="185">
        <f t="shared" si="2"/>
        <v>1</v>
      </c>
    </row>
    <row r="89" spans="1:9" x14ac:dyDescent="0.25">
      <c r="A89" s="65">
        <v>3121</v>
      </c>
      <c r="B89" s="256"/>
      <c r="C89" s="257"/>
      <c r="D89" s="53" t="s">
        <v>109</v>
      </c>
      <c r="E89" s="38">
        <v>0</v>
      </c>
      <c r="F89" s="39">
        <v>400</v>
      </c>
      <c r="G89" s="39">
        <v>400</v>
      </c>
      <c r="H89" s="185">
        <v>0</v>
      </c>
      <c r="I89" s="185">
        <f t="shared" si="2"/>
        <v>1</v>
      </c>
    </row>
    <row r="90" spans="1:9" x14ac:dyDescent="0.25">
      <c r="A90" s="258">
        <v>313</v>
      </c>
      <c r="B90" s="256"/>
      <c r="C90" s="257"/>
      <c r="D90" s="54" t="s">
        <v>110</v>
      </c>
      <c r="E90" s="85">
        <v>0</v>
      </c>
      <c r="F90" s="176">
        <v>145.19999999999999</v>
      </c>
      <c r="G90" s="176">
        <v>96.03</v>
      </c>
      <c r="H90" s="185">
        <v>0</v>
      </c>
      <c r="I90" s="185">
        <f t="shared" si="2"/>
        <v>0.66136363636363638</v>
      </c>
    </row>
    <row r="91" spans="1:9" ht="26.25" x14ac:dyDescent="0.25">
      <c r="A91" s="65">
        <v>3132</v>
      </c>
      <c r="B91" s="256"/>
      <c r="C91" s="257"/>
      <c r="D91" s="53" t="s">
        <v>111</v>
      </c>
      <c r="E91" s="38">
        <v>0</v>
      </c>
      <c r="F91" s="39">
        <v>145.19999999999999</v>
      </c>
      <c r="G91" s="39">
        <v>96.03</v>
      </c>
      <c r="H91" s="185">
        <v>0</v>
      </c>
      <c r="I91" s="185">
        <f t="shared" si="2"/>
        <v>0.66136363636363638</v>
      </c>
    </row>
    <row r="92" spans="1:9" x14ac:dyDescent="0.25">
      <c r="A92" s="258">
        <v>32</v>
      </c>
      <c r="B92" s="256"/>
      <c r="C92" s="257"/>
      <c r="D92" s="54" t="s">
        <v>27</v>
      </c>
      <c r="E92" s="85">
        <v>0</v>
      </c>
      <c r="F92" s="176">
        <v>130</v>
      </c>
      <c r="G92" s="176">
        <v>47.97</v>
      </c>
      <c r="H92" s="185">
        <v>0</v>
      </c>
      <c r="I92" s="185">
        <f t="shared" si="2"/>
        <v>0.36899999999999999</v>
      </c>
    </row>
    <row r="93" spans="1:9" x14ac:dyDescent="0.25">
      <c r="A93" s="258">
        <v>321</v>
      </c>
      <c r="B93" s="256"/>
      <c r="C93" s="257"/>
      <c r="D93" s="54" t="s">
        <v>112</v>
      </c>
      <c r="E93" s="85">
        <v>0</v>
      </c>
      <c r="F93" s="176">
        <v>130</v>
      </c>
      <c r="G93" s="176">
        <v>47.97</v>
      </c>
      <c r="H93" s="185">
        <v>0</v>
      </c>
      <c r="I93" s="185">
        <f t="shared" si="2"/>
        <v>0.36899999999999999</v>
      </c>
    </row>
    <row r="94" spans="1:9" x14ac:dyDescent="0.25">
      <c r="A94" s="65">
        <v>3211</v>
      </c>
      <c r="B94" s="256"/>
      <c r="C94" s="257"/>
      <c r="D94" s="53" t="s">
        <v>113</v>
      </c>
      <c r="E94" s="38">
        <v>0</v>
      </c>
      <c r="F94" s="39">
        <v>100</v>
      </c>
      <c r="G94" s="39">
        <v>30</v>
      </c>
      <c r="H94" s="185">
        <v>0</v>
      </c>
      <c r="I94" s="185">
        <f t="shared" si="2"/>
        <v>0.3</v>
      </c>
    </row>
    <row r="95" spans="1:9" ht="26.25" x14ac:dyDescent="0.25">
      <c r="A95" s="65">
        <v>3212</v>
      </c>
      <c r="B95" s="256"/>
      <c r="C95" s="257"/>
      <c r="D95" s="53" t="s">
        <v>69</v>
      </c>
      <c r="E95" s="38">
        <v>0</v>
      </c>
      <c r="F95" s="39">
        <v>30</v>
      </c>
      <c r="G95" s="39">
        <v>17.97</v>
      </c>
      <c r="H95" s="185">
        <v>0</v>
      </c>
      <c r="I95" s="185">
        <f t="shared" si="2"/>
        <v>0.59899999999999998</v>
      </c>
    </row>
    <row r="96" spans="1:9" x14ac:dyDescent="0.25">
      <c r="A96" s="95"/>
      <c r="B96" s="68"/>
      <c r="C96" s="249"/>
      <c r="D96" s="53"/>
      <c r="E96" s="38"/>
      <c r="F96" s="39"/>
      <c r="G96" s="39"/>
      <c r="H96" s="39"/>
      <c r="I96" s="39"/>
    </row>
  </sheetData>
  <mergeCells count="18">
    <mergeCell ref="A69:C69"/>
    <mergeCell ref="A83:C83"/>
    <mergeCell ref="A3:I3"/>
    <mergeCell ref="A5:C5"/>
    <mergeCell ref="A6:C6"/>
    <mergeCell ref="A7:C7"/>
    <mergeCell ref="A37:C37"/>
    <mergeCell ref="A8:C8"/>
    <mergeCell ref="A14:C14"/>
    <mergeCell ref="A15:C15"/>
    <mergeCell ref="A16:C16"/>
    <mergeCell ref="A36:C36"/>
    <mergeCell ref="A68:C68"/>
    <mergeCell ref="A1:O1"/>
    <mergeCell ref="A38:C38"/>
    <mergeCell ref="A44:C44"/>
    <mergeCell ref="A45:C45"/>
    <mergeCell ref="A58:C58"/>
  </mergeCells>
  <pageMargins left="0.7" right="0.7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1"/>
  <sheetViews>
    <sheetView tabSelected="1" topLeftCell="A13" workbookViewId="0">
      <selection activeCell="L28" sqref="L28"/>
    </sheetView>
  </sheetViews>
  <sheetFormatPr defaultRowHeight="15" x14ac:dyDescent="0.25"/>
  <cols>
    <col min="1" max="1" width="32.5703125" customWidth="1"/>
    <col min="2" max="2" width="19.28515625" customWidth="1"/>
    <col min="3" max="4" width="21.42578125" customWidth="1"/>
    <col min="5" max="5" width="10.7109375" customWidth="1"/>
    <col min="6" max="6" width="11.85546875" customWidth="1"/>
  </cols>
  <sheetData>
    <row r="1" spans="1:6" ht="42" customHeight="1" x14ac:dyDescent="0.25">
      <c r="A1" s="351"/>
      <c r="B1" s="351"/>
      <c r="C1" s="351"/>
      <c r="D1" s="351"/>
      <c r="E1" s="351"/>
      <c r="F1" s="351"/>
    </row>
    <row r="2" spans="1:6" ht="15.75" customHeight="1" x14ac:dyDescent="0.25">
      <c r="A2" s="410" t="s">
        <v>356</v>
      </c>
      <c r="B2" s="410"/>
      <c r="C2" s="410"/>
      <c r="D2" s="410"/>
      <c r="E2" s="410"/>
      <c r="F2" s="410"/>
    </row>
    <row r="3" spans="1:6" ht="18" customHeight="1" x14ac:dyDescent="0.25">
      <c r="A3" s="352"/>
      <c r="B3" s="352"/>
      <c r="C3" s="352"/>
      <c r="D3" s="352"/>
      <c r="E3" s="352"/>
      <c r="F3" s="352"/>
    </row>
    <row r="4" spans="1:6" ht="15.75" x14ac:dyDescent="0.25">
      <c r="A4" s="372"/>
      <c r="B4" s="372"/>
      <c r="C4" s="372"/>
      <c r="D4" s="372"/>
      <c r="E4" s="372"/>
      <c r="F4" s="372"/>
    </row>
    <row r="5" spans="1:6" ht="18" x14ac:dyDescent="0.25">
      <c r="A5" s="324"/>
      <c r="B5" s="324"/>
      <c r="C5" s="324"/>
      <c r="D5" s="324"/>
      <c r="E5" s="324"/>
      <c r="F5" s="5"/>
    </row>
    <row r="6" spans="1:6" ht="24" x14ac:dyDescent="0.25">
      <c r="A6" s="202" t="s">
        <v>329</v>
      </c>
      <c r="B6" s="190" t="s">
        <v>298</v>
      </c>
      <c r="C6" s="190" t="s">
        <v>330</v>
      </c>
      <c r="D6" s="190" t="s">
        <v>299</v>
      </c>
      <c r="E6" s="190" t="s">
        <v>331</v>
      </c>
      <c r="F6" s="190" t="s">
        <v>332</v>
      </c>
    </row>
    <row r="7" spans="1:6" x14ac:dyDescent="0.25">
      <c r="A7" s="202"/>
      <c r="B7" s="190"/>
      <c r="C7" s="190"/>
      <c r="D7" s="190"/>
      <c r="E7" s="190"/>
      <c r="F7" s="190"/>
    </row>
    <row r="8" spans="1:6" ht="27" customHeight="1" x14ac:dyDescent="0.25">
      <c r="A8" s="10" t="s">
        <v>0</v>
      </c>
      <c r="B8" s="38">
        <v>1759924.14</v>
      </c>
      <c r="C8" s="38">
        <v>2603414.7999999998</v>
      </c>
      <c r="D8" s="38">
        <v>2027901.5</v>
      </c>
      <c r="E8" s="185">
        <f>AVERAGE(D8/B8)</f>
        <v>1.152266426665413</v>
      </c>
      <c r="F8" s="185">
        <f>AVERAGE(D8/C8)</f>
        <v>0.77893906879533759</v>
      </c>
    </row>
    <row r="9" spans="1:6" x14ac:dyDescent="0.25">
      <c r="A9" s="340" t="s">
        <v>333</v>
      </c>
      <c r="B9" s="85">
        <v>213180.23</v>
      </c>
      <c r="C9" s="85">
        <v>203420.74</v>
      </c>
      <c r="D9" s="85">
        <v>201811.16</v>
      </c>
      <c r="E9" s="185">
        <f>AVERAGE(D9/B9)</f>
        <v>0.94666921036720897</v>
      </c>
      <c r="F9" s="185">
        <f t="shared" ref="F9:F23" si="0">AVERAGE(D9/C9)</f>
        <v>0.99208743415248624</v>
      </c>
    </row>
    <row r="10" spans="1:6" x14ac:dyDescent="0.25">
      <c r="A10" s="12" t="s">
        <v>334</v>
      </c>
      <c r="B10" s="38">
        <v>4040.73</v>
      </c>
      <c r="C10" s="38">
        <v>49512.89</v>
      </c>
      <c r="D10" s="38">
        <v>48573.760000000002</v>
      </c>
      <c r="E10" s="185">
        <f>AVERAGE(D10/B10)</f>
        <v>12.021035802936598</v>
      </c>
      <c r="F10" s="185">
        <f t="shared" si="0"/>
        <v>0.98103261595111901</v>
      </c>
    </row>
    <row r="11" spans="1:6" x14ac:dyDescent="0.25">
      <c r="A11" s="12" t="s">
        <v>335</v>
      </c>
      <c r="B11" s="38">
        <v>151932.76999999999</v>
      </c>
      <c r="C11" s="38">
        <v>153907.85</v>
      </c>
      <c r="D11" s="38">
        <v>153237.4</v>
      </c>
      <c r="E11" s="185">
        <v>0</v>
      </c>
      <c r="F11" s="185">
        <f t="shared" si="0"/>
        <v>0.99564382193630796</v>
      </c>
    </row>
    <row r="12" spans="1:6" x14ac:dyDescent="0.25">
      <c r="A12" s="12" t="s">
        <v>336</v>
      </c>
      <c r="B12" s="38">
        <v>57206.73</v>
      </c>
      <c r="C12" s="38">
        <v>0</v>
      </c>
      <c r="D12" s="38">
        <v>0</v>
      </c>
      <c r="E12" s="185">
        <f t="shared" ref="E12:E23" si="1">AVERAGE(D12/B12)</f>
        <v>0</v>
      </c>
      <c r="F12" s="185">
        <v>0</v>
      </c>
    </row>
    <row r="13" spans="1:6" x14ac:dyDescent="0.25">
      <c r="A13" s="341" t="s">
        <v>337</v>
      </c>
      <c r="B13" s="85">
        <v>60436.55</v>
      </c>
      <c r="C13" s="85">
        <v>73838.710000000006</v>
      </c>
      <c r="D13" s="85">
        <v>66983.259999999995</v>
      </c>
      <c r="E13" s="185">
        <f t="shared" si="1"/>
        <v>1.1083236882317073</v>
      </c>
      <c r="F13" s="185">
        <f t="shared" si="0"/>
        <v>0.90715642242395611</v>
      </c>
    </row>
    <row r="14" spans="1:6" x14ac:dyDescent="0.25">
      <c r="A14" s="16" t="s">
        <v>338</v>
      </c>
      <c r="B14" s="38">
        <v>60436.55</v>
      </c>
      <c r="C14" s="38">
        <v>73838.710000000006</v>
      </c>
      <c r="D14" s="38">
        <v>66983.259999999995</v>
      </c>
      <c r="E14" s="185">
        <f t="shared" si="1"/>
        <v>1.1083236882317073</v>
      </c>
      <c r="F14" s="185">
        <f t="shared" si="0"/>
        <v>0.90715642242395611</v>
      </c>
    </row>
    <row r="15" spans="1:6" x14ac:dyDescent="0.25">
      <c r="A15" s="342" t="s">
        <v>339</v>
      </c>
      <c r="B15" s="85">
        <v>29643.17</v>
      </c>
      <c r="C15" s="85">
        <v>36914.67</v>
      </c>
      <c r="D15" s="85">
        <v>28180.11</v>
      </c>
      <c r="E15" s="185">
        <f t="shared" si="1"/>
        <v>0.95064427994711775</v>
      </c>
      <c r="F15" s="248">
        <f t="shared" si="0"/>
        <v>0.7633851257508194</v>
      </c>
    </row>
    <row r="16" spans="1:6" x14ac:dyDescent="0.25">
      <c r="A16" s="16" t="s">
        <v>340</v>
      </c>
      <c r="B16" s="38">
        <v>29643.17</v>
      </c>
      <c r="C16" s="38">
        <v>36914.67</v>
      </c>
      <c r="D16" s="38">
        <v>28180.11</v>
      </c>
      <c r="E16" s="185">
        <f t="shared" si="1"/>
        <v>0.95064427994711775</v>
      </c>
      <c r="F16" s="185">
        <f t="shared" si="0"/>
        <v>0.7633851257508194</v>
      </c>
    </row>
    <row r="17" spans="1:7" x14ac:dyDescent="0.25">
      <c r="A17" s="343" t="s">
        <v>341</v>
      </c>
      <c r="B17" s="85">
        <v>1452739.19</v>
      </c>
      <c r="C17" s="85">
        <v>2284840.6800000002</v>
      </c>
      <c r="D17" s="85">
        <v>1729790.72</v>
      </c>
      <c r="E17" s="185">
        <f t="shared" si="1"/>
        <v>1.1907097515556113</v>
      </c>
      <c r="F17" s="248">
        <f t="shared" si="0"/>
        <v>0.75707279511497483</v>
      </c>
    </row>
    <row r="18" spans="1:7" x14ac:dyDescent="0.25">
      <c r="A18" s="12" t="s">
        <v>342</v>
      </c>
      <c r="B18" s="38">
        <v>1287490.58</v>
      </c>
      <c r="C18" s="38">
        <v>2096332.39</v>
      </c>
      <c r="D18" s="38">
        <v>1558374.19</v>
      </c>
      <c r="E18" s="185">
        <f t="shared" si="1"/>
        <v>1.2103965762607753</v>
      </c>
      <c r="F18" s="185">
        <f t="shared" si="0"/>
        <v>0.7433812488104522</v>
      </c>
    </row>
    <row r="19" spans="1:7" x14ac:dyDescent="0.25">
      <c r="A19" s="12" t="s">
        <v>343</v>
      </c>
      <c r="B19" s="38">
        <v>161306.04</v>
      </c>
      <c r="C19" s="38">
        <v>173000</v>
      </c>
      <c r="D19" s="38">
        <v>159204.01</v>
      </c>
      <c r="E19" s="185">
        <f t="shared" si="1"/>
        <v>0.9869686838756937</v>
      </c>
      <c r="F19" s="185">
        <f t="shared" si="0"/>
        <v>0.92025439306358392</v>
      </c>
    </row>
    <row r="20" spans="1:7" x14ac:dyDescent="0.25">
      <c r="A20" s="16" t="s">
        <v>344</v>
      </c>
      <c r="B20" s="38">
        <v>3942.57</v>
      </c>
      <c r="C20" s="38">
        <v>15508.29</v>
      </c>
      <c r="D20" s="38">
        <v>12212.52</v>
      </c>
      <c r="E20" s="185">
        <f t="shared" si="1"/>
        <v>3.0976038472367011</v>
      </c>
      <c r="F20" s="185">
        <f t="shared" si="0"/>
        <v>0.78748333955581173</v>
      </c>
      <c r="G20" s="37"/>
    </row>
    <row r="21" spans="1:7" x14ac:dyDescent="0.25">
      <c r="A21" s="342" t="s">
        <v>345</v>
      </c>
      <c r="B21" s="85">
        <v>3925</v>
      </c>
      <c r="C21" s="85">
        <v>4400</v>
      </c>
      <c r="D21" s="85">
        <v>1136.25</v>
      </c>
      <c r="E21" s="185">
        <f t="shared" si="1"/>
        <v>0.2894904458598726</v>
      </c>
      <c r="F21" s="248">
        <f t="shared" si="0"/>
        <v>0.25823863636363636</v>
      </c>
      <c r="G21" s="37"/>
    </row>
    <row r="22" spans="1:7" x14ac:dyDescent="0.25">
      <c r="A22" s="16" t="s">
        <v>346</v>
      </c>
      <c r="B22" s="38">
        <v>750</v>
      </c>
      <c r="C22" s="38">
        <v>2000</v>
      </c>
      <c r="D22" s="38">
        <v>0</v>
      </c>
      <c r="E22" s="185">
        <f t="shared" si="1"/>
        <v>0</v>
      </c>
      <c r="F22" s="185">
        <f t="shared" si="0"/>
        <v>0</v>
      </c>
      <c r="G22" s="37"/>
    </row>
    <row r="23" spans="1:7" x14ac:dyDescent="0.25">
      <c r="A23" s="16" t="s">
        <v>347</v>
      </c>
      <c r="B23" s="38">
        <v>3175</v>
      </c>
      <c r="C23" s="38">
        <v>2400</v>
      </c>
      <c r="D23" s="38">
        <v>1136.25</v>
      </c>
      <c r="E23" s="185">
        <f t="shared" si="1"/>
        <v>0.35787401574803152</v>
      </c>
      <c r="F23" s="185">
        <f t="shared" si="0"/>
        <v>0.47343750000000001</v>
      </c>
      <c r="G23" s="37"/>
    </row>
    <row r="24" spans="1:7" x14ac:dyDescent="0.25">
      <c r="A24" s="344"/>
      <c r="B24" s="38"/>
      <c r="C24" s="38"/>
      <c r="D24" s="38"/>
      <c r="E24" s="185"/>
      <c r="F24" s="185"/>
      <c r="G24" s="37"/>
    </row>
    <row r="25" spans="1:7" x14ac:dyDescent="0.25">
      <c r="A25" s="325" t="s">
        <v>1</v>
      </c>
      <c r="B25" s="211">
        <v>1755240.34</v>
      </c>
      <c r="C25" s="211">
        <v>2624931.1800000002</v>
      </c>
      <c r="D25" s="211">
        <v>2022407.39</v>
      </c>
      <c r="E25" s="330">
        <f>AVERAGE(D25/B25)</f>
        <v>1.1522110926415923</v>
      </c>
      <c r="F25" s="328">
        <f>AVERAGE(D25/C25)</f>
        <v>0.77046110976517101</v>
      </c>
    </row>
    <row r="26" spans="1:7" ht="20.25" customHeight="1" x14ac:dyDescent="0.25">
      <c r="A26" s="340" t="s">
        <v>359</v>
      </c>
      <c r="B26" s="85">
        <v>213180.23</v>
      </c>
      <c r="C26" s="85">
        <v>189579.17</v>
      </c>
      <c r="D26" s="85">
        <v>201811.16</v>
      </c>
      <c r="E26" s="227">
        <f>AVERAGE(D26/B26)</f>
        <v>0.94666921036720897</v>
      </c>
      <c r="F26" s="346">
        <f t="shared" ref="F26:F48" si="2">AVERAGE(D26/C26)</f>
        <v>1.0645218037403581</v>
      </c>
    </row>
    <row r="27" spans="1:7" ht="21.75" customHeight="1" x14ac:dyDescent="0.25">
      <c r="A27" s="12" t="s">
        <v>334</v>
      </c>
      <c r="B27" s="38">
        <v>4040.73</v>
      </c>
      <c r="C27" s="38">
        <v>35671.32</v>
      </c>
      <c r="D27" s="38">
        <v>48573.760000000002</v>
      </c>
      <c r="E27" s="330">
        <f>AVERAGE(D27/B27)</f>
        <v>12.021035802936598</v>
      </c>
      <c r="F27" s="328">
        <f t="shared" si="2"/>
        <v>1.3617034637350118</v>
      </c>
    </row>
    <row r="28" spans="1:7" x14ac:dyDescent="0.25">
      <c r="A28" s="12" t="s">
        <v>335</v>
      </c>
      <c r="B28" s="38">
        <v>151932.76999999999</v>
      </c>
      <c r="C28" s="38">
        <v>153907.85</v>
      </c>
      <c r="D28" s="38">
        <v>153237.4</v>
      </c>
      <c r="E28" s="330">
        <f>AVERAGE(D28/B28)</f>
        <v>1.0085868901093555</v>
      </c>
      <c r="F28" s="328">
        <f t="shared" si="2"/>
        <v>0.99564382193630796</v>
      </c>
    </row>
    <row r="29" spans="1:7" x14ac:dyDescent="0.25">
      <c r="A29" s="12" t="s">
        <v>336</v>
      </c>
      <c r="B29" s="38">
        <v>57206.73</v>
      </c>
      <c r="C29" s="38">
        <v>0</v>
      </c>
      <c r="D29" s="38">
        <v>0</v>
      </c>
      <c r="E29" s="330">
        <f>AVERAGE(D29/B29)</f>
        <v>0</v>
      </c>
      <c r="F29" s="328">
        <v>0</v>
      </c>
    </row>
    <row r="30" spans="1:7" x14ac:dyDescent="0.25">
      <c r="A30" s="341" t="s">
        <v>337</v>
      </c>
      <c r="B30" s="85">
        <v>52517.34</v>
      </c>
      <c r="C30" s="85">
        <v>98481.84</v>
      </c>
      <c r="D30" s="85">
        <v>66989.899999999994</v>
      </c>
      <c r="E30" s="227">
        <f t="shared" ref="E30:E42" si="3">AVERAGE(D30/B30)</f>
        <v>1.2755767904467363</v>
      </c>
      <c r="F30" s="346">
        <f t="shared" si="2"/>
        <v>0.68022591779357489</v>
      </c>
    </row>
    <row r="31" spans="1:7" x14ac:dyDescent="0.25">
      <c r="A31" s="16" t="s">
        <v>338</v>
      </c>
      <c r="B31" s="38">
        <v>52517.34</v>
      </c>
      <c r="C31" s="38">
        <v>98481.84</v>
      </c>
      <c r="D31" s="38">
        <v>66989.899999999994</v>
      </c>
      <c r="E31" s="330">
        <f t="shared" si="3"/>
        <v>1.2755767904467363</v>
      </c>
      <c r="F31" s="328">
        <f t="shared" si="2"/>
        <v>0.68022591779357489</v>
      </c>
    </row>
    <row r="32" spans="1:7" x14ac:dyDescent="0.25">
      <c r="A32" s="342" t="s">
        <v>339</v>
      </c>
      <c r="B32" s="85">
        <v>26789.25</v>
      </c>
      <c r="C32" s="85">
        <v>40347.72</v>
      </c>
      <c r="D32" s="85">
        <v>19139.11</v>
      </c>
      <c r="E32" s="227">
        <f t="shared" si="3"/>
        <v>0.71443246824752471</v>
      </c>
      <c r="F32" s="346">
        <f t="shared" si="2"/>
        <v>0.47435418903472115</v>
      </c>
    </row>
    <row r="33" spans="1:6" x14ac:dyDescent="0.25">
      <c r="A33" s="16" t="s">
        <v>340</v>
      </c>
      <c r="B33" s="38">
        <v>26789.25</v>
      </c>
      <c r="C33" s="38">
        <v>40347.72</v>
      </c>
      <c r="D33" s="38">
        <v>19139.11</v>
      </c>
      <c r="E33" s="330">
        <f t="shared" si="3"/>
        <v>0.71443246824752471</v>
      </c>
      <c r="F33" s="328">
        <f t="shared" si="2"/>
        <v>0.47435418903472115</v>
      </c>
    </row>
    <row r="34" spans="1:6" x14ac:dyDescent="0.25">
      <c r="A34" s="343" t="s">
        <v>341</v>
      </c>
      <c r="B34" s="85">
        <v>1448610.04</v>
      </c>
      <c r="C34" s="85">
        <v>2292122.4500000002</v>
      </c>
      <c r="D34" s="85">
        <v>1725177.01</v>
      </c>
      <c r="E34" s="227">
        <f t="shared" si="3"/>
        <v>1.1909188548769136</v>
      </c>
      <c r="F34" s="346">
        <f t="shared" si="2"/>
        <v>0.75265481999009254</v>
      </c>
    </row>
    <row r="35" spans="1:6" x14ac:dyDescent="0.25">
      <c r="A35" s="12" t="s">
        <v>342</v>
      </c>
      <c r="B35" s="38">
        <v>1283361.43</v>
      </c>
      <c r="C35" s="38">
        <v>2103614.16</v>
      </c>
      <c r="D35" s="38">
        <v>1553760.48</v>
      </c>
      <c r="E35" s="330">
        <f t="shared" si="3"/>
        <v>1.210695945568506</v>
      </c>
      <c r="F35" s="328">
        <f t="shared" si="2"/>
        <v>0.73861476574202178</v>
      </c>
    </row>
    <row r="36" spans="1:6" x14ac:dyDescent="0.25">
      <c r="A36" s="12" t="s">
        <v>343</v>
      </c>
      <c r="B36" s="38">
        <v>161306.04</v>
      </c>
      <c r="C36" s="38">
        <v>173000</v>
      </c>
      <c r="D36" s="38">
        <v>159204.01</v>
      </c>
      <c r="E36" s="330">
        <f t="shared" si="3"/>
        <v>0.9869686838756937</v>
      </c>
      <c r="F36" s="328">
        <f t="shared" si="2"/>
        <v>0.92025439306358392</v>
      </c>
    </row>
    <row r="37" spans="1:6" x14ac:dyDescent="0.25">
      <c r="A37" s="16" t="s">
        <v>344</v>
      </c>
      <c r="B37" s="38">
        <v>3942.57</v>
      </c>
      <c r="C37" s="38">
        <v>15508.29</v>
      </c>
      <c r="D37" s="38">
        <v>12212.52</v>
      </c>
      <c r="E37" s="330">
        <f t="shared" si="3"/>
        <v>3.0976038472367011</v>
      </c>
      <c r="F37" s="328">
        <f t="shared" si="2"/>
        <v>0.78748333955581173</v>
      </c>
    </row>
    <row r="38" spans="1:6" x14ac:dyDescent="0.25">
      <c r="A38" s="342" t="s">
        <v>345</v>
      </c>
      <c r="B38" s="85">
        <v>3925</v>
      </c>
      <c r="C38" s="85">
        <v>4400</v>
      </c>
      <c r="D38" s="85">
        <v>1136.25</v>
      </c>
      <c r="E38" s="227">
        <f t="shared" si="3"/>
        <v>0.2894904458598726</v>
      </c>
      <c r="F38" s="346">
        <f t="shared" si="2"/>
        <v>0.25823863636363636</v>
      </c>
    </row>
    <row r="39" spans="1:6" x14ac:dyDescent="0.25">
      <c r="A39" s="16" t="s">
        <v>346</v>
      </c>
      <c r="B39" s="38">
        <v>750</v>
      </c>
      <c r="C39" s="38">
        <v>2000</v>
      </c>
      <c r="D39" s="38">
        <v>0</v>
      </c>
      <c r="E39" s="330">
        <f t="shared" si="3"/>
        <v>0</v>
      </c>
      <c r="F39" s="328">
        <f t="shared" si="2"/>
        <v>0</v>
      </c>
    </row>
    <row r="40" spans="1:6" x14ac:dyDescent="0.25">
      <c r="A40" s="16" t="s">
        <v>347</v>
      </c>
      <c r="B40" s="38">
        <v>3175</v>
      </c>
      <c r="C40" s="38">
        <v>2400</v>
      </c>
      <c r="D40" s="38">
        <v>1136.25</v>
      </c>
      <c r="E40" s="330">
        <f t="shared" si="3"/>
        <v>0.35787401574803152</v>
      </c>
      <c r="F40" s="328">
        <f t="shared" si="2"/>
        <v>0.47343750000000001</v>
      </c>
    </row>
    <row r="41" spans="1:6" ht="25.5" x14ac:dyDescent="0.25">
      <c r="A41" s="16" t="s">
        <v>348</v>
      </c>
      <c r="B41" s="38"/>
      <c r="C41" s="38"/>
      <c r="D41" s="38"/>
      <c r="E41" s="330"/>
      <c r="F41" s="328"/>
    </row>
    <row r="42" spans="1:6" x14ac:dyDescent="0.25">
      <c r="A42" s="342" t="s">
        <v>349</v>
      </c>
      <c r="B42" s="85">
        <v>10218.48</v>
      </c>
      <c r="C42" s="85">
        <v>21516.38</v>
      </c>
      <c r="D42" s="85">
        <v>8153.96</v>
      </c>
      <c r="E42" s="227">
        <f t="shared" si="3"/>
        <v>0.797962123525221</v>
      </c>
      <c r="F42" s="346">
        <f t="shared" si="2"/>
        <v>0.37896523485828004</v>
      </c>
    </row>
    <row r="43" spans="1:6" x14ac:dyDescent="0.25">
      <c r="A43" s="16" t="s">
        <v>350</v>
      </c>
      <c r="B43" s="38">
        <v>57.18</v>
      </c>
      <c r="C43" s="38">
        <v>24643.13</v>
      </c>
      <c r="D43" s="38">
        <v>11857.39</v>
      </c>
      <c r="E43" s="330">
        <v>0</v>
      </c>
      <c r="F43" s="328">
        <f t="shared" si="2"/>
        <v>0.48116412160305932</v>
      </c>
    </row>
    <row r="44" spans="1:6" x14ac:dyDescent="0.25">
      <c r="A44" s="25" t="s">
        <v>351</v>
      </c>
      <c r="B44" s="38">
        <v>0</v>
      </c>
      <c r="C44" s="38">
        <v>0</v>
      </c>
      <c r="D44" s="38">
        <v>0</v>
      </c>
      <c r="E44" s="330">
        <v>0</v>
      </c>
      <c r="F44" s="328">
        <v>0</v>
      </c>
    </row>
    <row r="45" spans="1:6" x14ac:dyDescent="0.25">
      <c r="A45" s="25" t="s">
        <v>352</v>
      </c>
      <c r="B45" s="38">
        <v>9544.14</v>
      </c>
      <c r="C45" s="38">
        <v>7281.77</v>
      </c>
      <c r="D45" s="38">
        <v>7128.3</v>
      </c>
      <c r="E45" s="330">
        <v>0</v>
      </c>
      <c r="F45" s="328">
        <f t="shared" si="2"/>
        <v>0.9789240802716922</v>
      </c>
    </row>
    <row r="46" spans="1:6" ht="25.5" x14ac:dyDescent="0.25">
      <c r="A46" s="25" t="s">
        <v>353</v>
      </c>
      <c r="B46" s="38">
        <v>0</v>
      </c>
      <c r="C46" s="38">
        <v>3433.05</v>
      </c>
      <c r="D46" s="38">
        <v>3009.84</v>
      </c>
      <c r="E46" s="328">
        <v>0</v>
      </c>
      <c r="F46" s="328">
        <f t="shared" si="2"/>
        <v>0.87672477825840001</v>
      </c>
    </row>
    <row r="47" spans="1:6" x14ac:dyDescent="0.25">
      <c r="A47" s="25" t="s">
        <v>354</v>
      </c>
      <c r="B47" s="38">
        <v>617.16</v>
      </c>
      <c r="C47" s="38">
        <v>0</v>
      </c>
      <c r="D47" s="38">
        <v>0</v>
      </c>
      <c r="E47" s="330">
        <v>0</v>
      </c>
      <c r="F47" s="328">
        <v>0</v>
      </c>
    </row>
    <row r="48" spans="1:6" ht="25.5" x14ac:dyDescent="0.25">
      <c r="A48" s="205" t="s">
        <v>355</v>
      </c>
      <c r="B48" s="38">
        <v>0</v>
      </c>
      <c r="C48" s="38">
        <v>-13841.57</v>
      </c>
      <c r="D48" s="38">
        <v>-13841.57</v>
      </c>
      <c r="E48" s="328">
        <v>0</v>
      </c>
      <c r="F48" s="328">
        <f t="shared" si="2"/>
        <v>1</v>
      </c>
    </row>
    <row r="49" spans="1:6" x14ac:dyDescent="0.25">
      <c r="A49" s="208"/>
      <c r="B49" s="208"/>
      <c r="C49" s="208"/>
      <c r="D49" s="208"/>
      <c r="E49" s="208"/>
      <c r="F49" s="208"/>
    </row>
    <row r="50" spans="1:6" x14ac:dyDescent="0.25">
      <c r="A50" s="208"/>
      <c r="B50" s="208"/>
      <c r="C50" s="208"/>
      <c r="D50" s="208"/>
      <c r="E50" s="208"/>
      <c r="F50" s="208"/>
    </row>
    <row r="51" spans="1:6" x14ac:dyDescent="0.25">
      <c r="A51" s="208"/>
      <c r="B51" s="208"/>
      <c r="C51" s="208"/>
      <c r="D51" s="208"/>
      <c r="E51" s="208"/>
      <c r="F51" s="208"/>
    </row>
    <row r="52" spans="1:6" x14ac:dyDescent="0.25">
      <c r="A52" s="208"/>
      <c r="B52" s="208"/>
      <c r="C52" s="208"/>
      <c r="D52" s="208"/>
      <c r="E52" s="208"/>
      <c r="F52" s="208"/>
    </row>
    <row r="53" spans="1:6" x14ac:dyDescent="0.25">
      <c r="A53" s="208"/>
      <c r="B53" s="208"/>
      <c r="C53" s="208"/>
      <c r="D53" s="208"/>
      <c r="E53" s="208"/>
      <c r="F53" s="208"/>
    </row>
    <row r="54" spans="1:6" x14ac:dyDescent="0.25">
      <c r="A54" s="208"/>
      <c r="B54" s="208"/>
      <c r="C54" s="208"/>
      <c r="D54" s="208"/>
      <c r="E54" s="208"/>
      <c r="F54" s="208"/>
    </row>
    <row r="55" spans="1:6" x14ac:dyDescent="0.25">
      <c r="A55" s="208"/>
      <c r="B55" s="208"/>
      <c r="C55" s="208"/>
      <c r="D55" s="208"/>
      <c r="E55" s="208"/>
      <c r="F55" s="208"/>
    </row>
    <row r="56" spans="1:6" x14ac:dyDescent="0.25">
      <c r="A56" s="208"/>
      <c r="B56" s="208"/>
      <c r="C56" s="208"/>
      <c r="D56" s="208"/>
      <c r="E56" s="208"/>
      <c r="F56" s="208"/>
    </row>
    <row r="57" spans="1:6" ht="15.75" x14ac:dyDescent="0.25">
      <c r="A57" s="345"/>
      <c r="B57" s="345"/>
      <c r="C57" s="345"/>
      <c r="D57" s="345"/>
      <c r="E57" s="345"/>
      <c r="F57" s="345"/>
    </row>
    <row r="58" spans="1:6" ht="15.75" x14ac:dyDescent="0.25">
      <c r="A58" s="345"/>
      <c r="B58" s="345"/>
      <c r="C58" s="345"/>
      <c r="D58" s="345"/>
      <c r="E58" s="345"/>
      <c r="F58" s="345"/>
    </row>
    <row r="59" spans="1:6" ht="15.75" x14ac:dyDescent="0.25">
      <c r="A59" s="345"/>
      <c r="B59" s="345"/>
      <c r="C59" s="345"/>
      <c r="D59" s="345"/>
      <c r="E59" s="345"/>
      <c r="F59" s="345"/>
    </row>
    <row r="60" spans="1:6" ht="15.75" x14ac:dyDescent="0.25">
      <c r="A60" s="345"/>
      <c r="B60" s="345"/>
      <c r="C60" s="345"/>
      <c r="D60" s="345"/>
      <c r="E60" s="345"/>
      <c r="F60" s="345"/>
    </row>
    <row r="61" spans="1:6" ht="15.75" x14ac:dyDescent="0.25">
      <c r="A61" s="345"/>
      <c r="B61" s="345"/>
      <c r="C61" s="345"/>
      <c r="D61" s="345"/>
      <c r="E61" s="345"/>
      <c r="F61" s="345"/>
    </row>
    <row r="62" spans="1:6" ht="15.75" x14ac:dyDescent="0.25">
      <c r="A62" s="345"/>
      <c r="B62" s="345"/>
      <c r="C62" s="345"/>
      <c r="D62" s="345"/>
      <c r="E62" s="345"/>
      <c r="F62" s="345"/>
    </row>
    <row r="63" spans="1:6" ht="15.75" x14ac:dyDescent="0.25">
      <c r="A63" s="345"/>
      <c r="B63" s="345"/>
      <c r="C63" s="345"/>
      <c r="D63" s="345"/>
      <c r="E63" s="345"/>
      <c r="F63" s="345"/>
    </row>
    <row r="64" spans="1:6" ht="15.75" x14ac:dyDescent="0.25">
      <c r="A64" s="345"/>
      <c r="B64" s="345"/>
      <c r="C64" s="345"/>
      <c r="D64" s="345"/>
      <c r="E64" s="345"/>
      <c r="F64" s="345"/>
    </row>
    <row r="65" spans="1:6" ht="15.75" x14ac:dyDescent="0.25">
      <c r="A65" s="345"/>
      <c r="B65" s="345"/>
      <c r="C65" s="345"/>
      <c r="D65" s="345"/>
      <c r="E65" s="345"/>
      <c r="F65" s="345"/>
    </row>
    <row r="66" spans="1:6" ht="15.75" x14ac:dyDescent="0.25">
      <c r="A66" s="345"/>
      <c r="B66" s="345"/>
      <c r="C66" s="345"/>
      <c r="D66" s="345"/>
      <c r="E66" s="345"/>
      <c r="F66" s="345"/>
    </row>
    <row r="67" spans="1:6" ht="15.75" x14ac:dyDescent="0.25">
      <c r="A67" s="345"/>
      <c r="B67" s="345"/>
      <c r="C67" s="345"/>
      <c r="D67" s="345"/>
      <c r="E67" s="345"/>
      <c r="F67" s="345"/>
    </row>
    <row r="68" spans="1:6" ht="15.75" x14ac:dyDescent="0.25">
      <c r="A68" s="345"/>
      <c r="B68" s="345"/>
      <c r="C68" s="345"/>
      <c r="D68" s="345"/>
      <c r="E68" s="345"/>
      <c r="F68" s="345"/>
    </row>
    <row r="69" spans="1:6" ht="15.75" x14ac:dyDescent="0.25">
      <c r="A69" s="345"/>
      <c r="B69" s="345"/>
      <c r="C69" s="345"/>
      <c r="D69" s="345"/>
      <c r="E69" s="345"/>
      <c r="F69" s="345"/>
    </row>
    <row r="70" spans="1:6" ht="15.75" x14ac:dyDescent="0.25">
      <c r="A70" s="345"/>
      <c r="B70" s="345"/>
      <c r="C70" s="345"/>
      <c r="D70" s="345"/>
      <c r="E70" s="345"/>
      <c r="F70" s="345"/>
    </row>
    <row r="71" spans="1:6" ht="15.75" x14ac:dyDescent="0.25">
      <c r="A71" s="345"/>
      <c r="B71" s="345"/>
      <c r="C71" s="345"/>
      <c r="D71" s="345"/>
      <c r="E71" s="345"/>
      <c r="F71" s="345"/>
    </row>
    <row r="72" spans="1:6" ht="15.75" x14ac:dyDescent="0.25">
      <c r="A72" s="345"/>
      <c r="B72" s="345"/>
      <c r="C72" s="345"/>
      <c r="D72" s="345"/>
      <c r="E72" s="345"/>
      <c r="F72" s="345"/>
    </row>
    <row r="73" spans="1:6" ht="15.75" x14ac:dyDescent="0.25">
      <c r="A73" s="345"/>
      <c r="B73" s="345"/>
      <c r="C73" s="345"/>
      <c r="D73" s="345"/>
      <c r="E73" s="345"/>
      <c r="F73" s="345"/>
    </row>
    <row r="74" spans="1:6" ht="15.75" x14ac:dyDescent="0.25">
      <c r="A74" s="345"/>
      <c r="B74" s="345"/>
      <c r="C74" s="345"/>
      <c r="D74" s="345"/>
      <c r="E74" s="345"/>
      <c r="F74" s="345"/>
    </row>
    <row r="75" spans="1:6" ht="15.75" x14ac:dyDescent="0.25">
      <c r="A75" s="345"/>
      <c r="B75" s="345"/>
      <c r="C75" s="345"/>
      <c r="D75" s="345"/>
      <c r="E75" s="345"/>
      <c r="F75" s="345"/>
    </row>
    <row r="76" spans="1:6" ht="15.75" x14ac:dyDescent="0.25">
      <c r="A76" s="345"/>
      <c r="B76" s="345"/>
      <c r="C76" s="345"/>
      <c r="D76" s="345"/>
      <c r="E76" s="345"/>
      <c r="F76" s="345"/>
    </row>
    <row r="77" spans="1:6" ht="15.75" x14ac:dyDescent="0.25">
      <c r="A77" s="345"/>
      <c r="B77" s="345"/>
      <c r="C77" s="345"/>
      <c r="D77" s="345"/>
      <c r="E77" s="345"/>
      <c r="F77" s="345"/>
    </row>
    <row r="78" spans="1:6" ht="15.75" x14ac:dyDescent="0.25">
      <c r="A78" s="345"/>
      <c r="B78" s="345"/>
      <c r="C78" s="345"/>
      <c r="D78" s="345"/>
      <c r="E78" s="345"/>
      <c r="F78" s="345"/>
    </row>
    <row r="79" spans="1:6" ht="15.75" x14ac:dyDescent="0.25">
      <c r="A79" s="345"/>
      <c r="B79" s="345"/>
      <c r="C79" s="345"/>
      <c r="D79" s="345"/>
      <c r="E79" s="345"/>
      <c r="F79" s="345"/>
    </row>
    <row r="80" spans="1:6" ht="15.75" x14ac:dyDescent="0.25">
      <c r="A80" s="345"/>
      <c r="B80" s="345"/>
      <c r="C80" s="345"/>
      <c r="D80" s="345"/>
      <c r="E80" s="345"/>
      <c r="F80" s="345"/>
    </row>
    <row r="81" spans="1:6" ht="15.75" x14ac:dyDescent="0.25">
      <c r="A81" s="345"/>
      <c r="B81" s="345"/>
      <c r="C81" s="345"/>
      <c r="D81" s="345"/>
      <c r="E81" s="345"/>
      <c r="F81" s="345"/>
    </row>
    <row r="82" spans="1:6" ht="15.75" x14ac:dyDescent="0.25">
      <c r="A82" s="345"/>
      <c r="B82" s="345"/>
      <c r="C82" s="345"/>
      <c r="D82" s="345"/>
      <c r="E82" s="345"/>
      <c r="F82" s="345"/>
    </row>
    <row r="83" spans="1:6" ht="15.75" x14ac:dyDescent="0.25">
      <c r="A83" s="345"/>
      <c r="B83" s="345"/>
      <c r="C83" s="345"/>
      <c r="D83" s="345"/>
      <c r="E83" s="345"/>
      <c r="F83" s="345"/>
    </row>
    <row r="84" spans="1:6" ht="15.75" x14ac:dyDescent="0.25">
      <c r="A84" s="345"/>
      <c r="B84" s="345"/>
      <c r="C84" s="345"/>
      <c r="D84" s="345"/>
      <c r="E84" s="345"/>
      <c r="F84" s="345"/>
    </row>
    <row r="85" spans="1:6" ht="15.75" x14ac:dyDescent="0.25">
      <c r="A85" s="345"/>
      <c r="B85" s="345"/>
      <c r="C85" s="345"/>
      <c r="D85" s="345"/>
      <c r="E85" s="345"/>
      <c r="F85" s="345"/>
    </row>
    <row r="86" spans="1:6" ht="15.75" x14ac:dyDescent="0.25">
      <c r="A86" s="345"/>
      <c r="B86" s="345"/>
      <c r="C86" s="345"/>
      <c r="D86" s="345"/>
      <c r="E86" s="345"/>
      <c r="F86" s="345"/>
    </row>
    <row r="87" spans="1:6" ht="15.75" x14ac:dyDescent="0.25">
      <c r="A87" s="345"/>
      <c r="B87" s="345"/>
      <c r="C87" s="345"/>
      <c r="D87" s="345"/>
      <c r="E87" s="345"/>
      <c r="F87" s="345"/>
    </row>
    <row r="88" spans="1:6" ht="15.75" x14ac:dyDescent="0.25">
      <c r="A88" s="345"/>
      <c r="B88" s="345"/>
      <c r="C88" s="345"/>
      <c r="D88" s="345"/>
      <c r="E88" s="345"/>
      <c r="F88" s="345"/>
    </row>
    <row r="89" spans="1:6" ht="15.75" x14ac:dyDescent="0.25">
      <c r="A89" s="345"/>
      <c r="B89" s="345"/>
      <c r="C89" s="345"/>
      <c r="D89" s="345"/>
      <c r="E89" s="345"/>
      <c r="F89" s="345"/>
    </row>
    <row r="90" spans="1:6" ht="15.75" x14ac:dyDescent="0.25">
      <c r="A90" s="345"/>
      <c r="B90" s="345"/>
      <c r="C90" s="345"/>
      <c r="D90" s="345"/>
      <c r="E90" s="345"/>
      <c r="F90" s="345"/>
    </row>
    <row r="91" spans="1:6" ht="15.75" x14ac:dyDescent="0.25">
      <c r="A91" s="345"/>
      <c r="B91" s="345"/>
      <c r="C91" s="345"/>
      <c r="D91" s="345"/>
      <c r="E91" s="345"/>
      <c r="F91" s="345"/>
    </row>
    <row r="92" spans="1:6" ht="15.75" x14ac:dyDescent="0.25">
      <c r="A92" s="345"/>
      <c r="B92" s="345"/>
      <c r="C92" s="345"/>
      <c r="D92" s="345"/>
      <c r="E92" s="345"/>
      <c r="F92" s="345"/>
    </row>
    <row r="93" spans="1:6" ht="15.75" x14ac:dyDescent="0.25">
      <c r="A93" s="345"/>
      <c r="B93" s="345"/>
      <c r="C93" s="345"/>
      <c r="D93" s="345"/>
      <c r="E93" s="345"/>
      <c r="F93" s="345"/>
    </row>
    <row r="94" spans="1:6" ht="15.75" x14ac:dyDescent="0.25">
      <c r="A94" s="345"/>
      <c r="B94" s="345"/>
      <c r="C94" s="345"/>
      <c r="D94" s="345"/>
      <c r="E94" s="345"/>
      <c r="F94" s="345"/>
    </row>
    <row r="95" spans="1:6" ht="15.75" x14ac:dyDescent="0.25">
      <c r="A95" s="345"/>
      <c r="B95" s="345"/>
      <c r="C95" s="345"/>
      <c r="D95" s="345"/>
      <c r="E95" s="345"/>
      <c r="F95" s="345"/>
    </row>
    <row r="96" spans="1:6" ht="15.75" x14ac:dyDescent="0.25">
      <c r="A96" s="345"/>
      <c r="B96" s="345"/>
      <c r="C96" s="345"/>
      <c r="D96" s="345"/>
      <c r="E96" s="345"/>
      <c r="F96" s="345"/>
    </row>
    <row r="97" spans="1:6" ht="15.75" x14ac:dyDescent="0.25">
      <c r="A97" s="345"/>
      <c r="B97" s="345"/>
      <c r="C97" s="345"/>
      <c r="D97" s="345"/>
      <c r="E97" s="345"/>
      <c r="F97" s="345"/>
    </row>
    <row r="98" spans="1:6" ht="15.75" x14ac:dyDescent="0.25">
      <c r="A98" s="345"/>
      <c r="B98" s="345"/>
      <c r="C98" s="345"/>
      <c r="D98" s="345"/>
      <c r="E98" s="345"/>
      <c r="F98" s="345"/>
    </row>
    <row r="99" spans="1:6" ht="15.75" x14ac:dyDescent="0.25">
      <c r="A99" s="345"/>
      <c r="B99" s="345"/>
      <c r="C99" s="345"/>
      <c r="D99" s="345"/>
      <c r="E99" s="345"/>
      <c r="F99" s="345"/>
    </row>
    <row r="100" spans="1:6" ht="15.75" x14ac:dyDescent="0.25">
      <c r="A100" s="345"/>
      <c r="B100" s="345"/>
      <c r="C100" s="345"/>
      <c r="D100" s="345"/>
      <c r="E100" s="345"/>
      <c r="F100" s="345"/>
    </row>
    <row r="101" spans="1:6" ht="15.75" x14ac:dyDescent="0.25">
      <c r="A101" s="345"/>
      <c r="B101" s="345"/>
      <c r="C101" s="345"/>
      <c r="D101" s="345"/>
      <c r="E101" s="345"/>
      <c r="F101" s="345"/>
    </row>
    <row r="102" spans="1:6" ht="15.75" x14ac:dyDescent="0.25">
      <c r="A102" s="345"/>
      <c r="B102" s="345"/>
      <c r="C102" s="345"/>
      <c r="D102" s="345"/>
      <c r="E102" s="345"/>
      <c r="F102" s="345"/>
    </row>
    <row r="103" spans="1:6" ht="15.75" x14ac:dyDescent="0.25">
      <c r="A103" s="345"/>
      <c r="B103" s="345"/>
      <c r="C103" s="345"/>
      <c r="D103" s="345"/>
      <c r="E103" s="345"/>
      <c r="F103" s="345"/>
    </row>
    <row r="104" spans="1:6" ht="15.75" x14ac:dyDescent="0.25">
      <c r="A104" s="345"/>
      <c r="B104" s="345"/>
      <c r="C104" s="345"/>
      <c r="D104" s="345"/>
      <c r="E104" s="345"/>
      <c r="F104" s="345"/>
    </row>
    <row r="105" spans="1:6" ht="15.75" x14ac:dyDescent="0.25">
      <c r="A105" s="345"/>
      <c r="B105" s="345"/>
      <c r="C105" s="345"/>
      <c r="D105" s="345"/>
      <c r="E105" s="345"/>
      <c r="F105" s="345"/>
    </row>
    <row r="106" spans="1:6" ht="15.75" x14ac:dyDescent="0.25">
      <c r="A106" s="345"/>
      <c r="B106" s="345"/>
      <c r="C106" s="345"/>
      <c r="D106" s="345"/>
      <c r="E106" s="345"/>
      <c r="F106" s="345"/>
    </row>
    <row r="107" spans="1:6" ht="15.75" x14ac:dyDescent="0.25">
      <c r="A107" s="345"/>
      <c r="B107" s="345"/>
      <c r="C107" s="345"/>
      <c r="D107" s="345"/>
      <c r="E107" s="345"/>
      <c r="F107" s="345"/>
    </row>
    <row r="108" spans="1:6" ht="15.75" x14ac:dyDescent="0.25">
      <c r="A108" s="345"/>
      <c r="B108" s="345"/>
      <c r="C108" s="345"/>
      <c r="D108" s="345"/>
      <c r="E108" s="345"/>
      <c r="F108" s="345"/>
    </row>
    <row r="109" spans="1:6" ht="15.75" x14ac:dyDescent="0.25">
      <c r="A109" s="345"/>
      <c r="B109" s="345"/>
      <c r="C109" s="345"/>
      <c r="D109" s="345"/>
      <c r="E109" s="345"/>
      <c r="F109" s="345"/>
    </row>
    <row r="110" spans="1:6" ht="15.75" x14ac:dyDescent="0.25">
      <c r="A110" s="345"/>
      <c r="B110" s="345"/>
      <c r="C110" s="345"/>
      <c r="D110" s="345"/>
      <c r="E110" s="345"/>
      <c r="F110" s="345"/>
    </row>
    <row r="111" spans="1:6" ht="15.75" x14ac:dyDescent="0.25">
      <c r="A111" s="345"/>
      <c r="B111" s="345"/>
      <c r="C111" s="345"/>
      <c r="D111" s="345"/>
      <c r="E111" s="345"/>
      <c r="F111" s="345"/>
    </row>
    <row r="112" spans="1:6" ht="15.75" x14ac:dyDescent="0.25">
      <c r="A112" s="345"/>
      <c r="B112" s="345"/>
      <c r="C112" s="345"/>
      <c r="D112" s="345"/>
      <c r="E112" s="345"/>
      <c r="F112" s="345"/>
    </row>
    <row r="113" spans="1:6" ht="15.75" x14ac:dyDescent="0.25">
      <c r="A113" s="345"/>
      <c r="B113" s="345"/>
      <c r="C113" s="345"/>
      <c r="D113" s="345"/>
      <c r="E113" s="345"/>
      <c r="F113" s="345"/>
    </row>
    <row r="114" spans="1:6" ht="15.75" x14ac:dyDescent="0.25">
      <c r="A114" s="345"/>
      <c r="B114" s="345"/>
      <c r="C114" s="345"/>
      <c r="D114" s="345"/>
      <c r="E114" s="345"/>
      <c r="F114" s="345"/>
    </row>
    <row r="115" spans="1:6" ht="15.75" x14ac:dyDescent="0.25">
      <c r="A115" s="345"/>
      <c r="B115" s="345"/>
      <c r="C115" s="345"/>
      <c r="D115" s="345"/>
      <c r="E115" s="345"/>
      <c r="F115" s="345"/>
    </row>
    <row r="116" spans="1:6" ht="15.75" x14ac:dyDescent="0.25">
      <c r="A116" s="345"/>
      <c r="B116" s="345"/>
      <c r="C116" s="345"/>
      <c r="D116" s="345"/>
      <c r="E116" s="345"/>
      <c r="F116" s="345"/>
    </row>
    <row r="117" spans="1:6" ht="15.75" x14ac:dyDescent="0.25">
      <c r="A117" s="345"/>
      <c r="B117" s="345"/>
      <c r="C117" s="345"/>
      <c r="D117" s="345"/>
      <c r="E117" s="345"/>
      <c r="F117" s="345"/>
    </row>
    <row r="118" spans="1:6" ht="15.75" x14ac:dyDescent="0.25">
      <c r="A118" s="345"/>
      <c r="B118" s="345"/>
      <c r="C118" s="345"/>
      <c r="D118" s="345"/>
      <c r="E118" s="345"/>
      <c r="F118" s="345"/>
    </row>
    <row r="119" spans="1:6" ht="15.75" x14ac:dyDescent="0.25">
      <c r="A119" s="345"/>
      <c r="B119" s="345"/>
      <c r="C119" s="345"/>
      <c r="D119" s="345"/>
      <c r="E119" s="345"/>
      <c r="F119" s="345"/>
    </row>
    <row r="120" spans="1:6" ht="15.75" x14ac:dyDescent="0.25">
      <c r="A120" s="345"/>
      <c r="B120" s="345"/>
      <c r="C120" s="345"/>
      <c r="D120" s="345"/>
      <c r="E120" s="345"/>
      <c r="F120" s="345"/>
    </row>
    <row r="121" spans="1:6" ht="18.75" x14ac:dyDescent="0.3">
      <c r="A121" s="102"/>
      <c r="B121" s="102"/>
      <c r="C121" s="102"/>
      <c r="D121" s="102"/>
      <c r="E121" s="102"/>
      <c r="F121" s="102"/>
    </row>
    <row r="122" spans="1:6" ht="18.75" x14ac:dyDescent="0.3">
      <c r="A122" s="102"/>
      <c r="B122" s="102"/>
      <c r="C122" s="102"/>
      <c r="D122" s="102"/>
      <c r="E122" s="102"/>
      <c r="F122" s="102"/>
    </row>
    <row r="123" spans="1:6" ht="18.75" x14ac:dyDescent="0.3">
      <c r="A123" s="102"/>
      <c r="B123" s="102"/>
      <c r="C123" s="102"/>
      <c r="D123" s="102"/>
      <c r="E123" s="102"/>
      <c r="F123" s="102"/>
    </row>
    <row r="124" spans="1:6" ht="18.75" x14ac:dyDescent="0.3">
      <c r="A124" s="102"/>
      <c r="B124" s="102"/>
      <c r="C124" s="102"/>
      <c r="D124" s="102"/>
      <c r="E124" s="102"/>
      <c r="F124" s="102"/>
    </row>
    <row r="125" spans="1:6" ht="18.75" x14ac:dyDescent="0.3">
      <c r="A125" s="102"/>
      <c r="B125" s="102"/>
      <c r="C125" s="102"/>
      <c r="D125" s="102"/>
      <c r="E125" s="102"/>
      <c r="F125" s="102"/>
    </row>
    <row r="126" spans="1:6" ht="18.75" x14ac:dyDescent="0.3">
      <c r="A126" s="102"/>
      <c r="B126" s="102"/>
      <c r="C126" s="102"/>
      <c r="D126" s="102"/>
      <c r="E126" s="102"/>
      <c r="F126" s="102"/>
    </row>
    <row r="127" spans="1:6" ht="18.75" x14ac:dyDescent="0.3">
      <c r="A127" s="102"/>
      <c r="B127" s="102"/>
      <c r="C127" s="102"/>
      <c r="D127" s="102"/>
      <c r="E127" s="102"/>
      <c r="F127" s="102"/>
    </row>
    <row r="128" spans="1:6" ht="18.75" x14ac:dyDescent="0.3">
      <c r="A128" s="102"/>
      <c r="B128" s="102"/>
      <c r="C128" s="102"/>
      <c r="D128" s="102"/>
      <c r="E128" s="102"/>
      <c r="F128" s="102"/>
    </row>
    <row r="129" spans="1:6" ht="18.75" x14ac:dyDescent="0.3">
      <c r="A129" s="102"/>
      <c r="B129" s="102"/>
      <c r="C129" s="102"/>
      <c r="D129" s="102"/>
      <c r="E129" s="102"/>
      <c r="F129" s="102"/>
    </row>
    <row r="130" spans="1:6" ht="18.75" x14ac:dyDescent="0.3">
      <c r="A130" s="102"/>
      <c r="B130" s="102"/>
      <c r="C130" s="102"/>
      <c r="D130" s="102"/>
      <c r="E130" s="102"/>
      <c r="F130" s="102"/>
    </row>
    <row r="131" spans="1:6" ht="18.75" x14ac:dyDescent="0.3">
      <c r="A131" s="102"/>
      <c r="B131" s="102"/>
      <c r="C131" s="102"/>
      <c r="D131" s="102"/>
      <c r="E131" s="102"/>
      <c r="F131" s="102"/>
    </row>
    <row r="132" spans="1:6" ht="18.75" x14ac:dyDescent="0.3">
      <c r="A132" s="102"/>
      <c r="B132" s="102"/>
      <c r="C132" s="102"/>
      <c r="D132" s="102"/>
      <c r="E132" s="102"/>
      <c r="F132" s="102"/>
    </row>
    <row r="133" spans="1:6" ht="18.75" x14ac:dyDescent="0.3">
      <c r="A133" s="102"/>
      <c r="B133" s="102"/>
      <c r="C133" s="102"/>
      <c r="D133" s="102"/>
      <c r="E133" s="102"/>
      <c r="F133" s="102"/>
    </row>
    <row r="134" spans="1:6" ht="18.75" x14ac:dyDescent="0.3">
      <c r="A134" s="102"/>
      <c r="B134" s="102"/>
      <c r="C134" s="102"/>
      <c r="D134" s="102"/>
      <c r="E134" s="102"/>
      <c r="F134" s="102"/>
    </row>
    <row r="135" spans="1:6" ht="18.75" x14ac:dyDescent="0.3">
      <c r="A135" s="102"/>
      <c r="B135" s="102"/>
      <c r="C135" s="102"/>
      <c r="D135" s="102"/>
      <c r="E135" s="102"/>
      <c r="F135" s="102"/>
    </row>
    <row r="136" spans="1:6" ht="18.75" x14ac:dyDescent="0.3">
      <c r="A136" s="102"/>
      <c r="B136" s="102"/>
      <c r="C136" s="102"/>
      <c r="D136" s="102"/>
      <c r="E136" s="102"/>
      <c r="F136" s="102"/>
    </row>
    <row r="137" spans="1:6" ht="18.75" x14ac:dyDescent="0.3">
      <c r="A137" s="102"/>
      <c r="B137" s="102"/>
      <c r="C137" s="102"/>
      <c r="D137" s="102"/>
      <c r="E137" s="102"/>
      <c r="F137" s="102"/>
    </row>
    <row r="138" spans="1:6" ht="18.75" x14ac:dyDescent="0.3">
      <c r="A138" s="102"/>
      <c r="B138" s="102"/>
      <c r="C138" s="102"/>
      <c r="D138" s="102"/>
      <c r="E138" s="102"/>
      <c r="F138" s="102"/>
    </row>
    <row r="139" spans="1:6" ht="18.75" x14ac:dyDescent="0.3">
      <c r="A139" s="102"/>
      <c r="B139" s="102"/>
      <c r="C139" s="102"/>
      <c r="D139" s="102"/>
      <c r="E139" s="102"/>
      <c r="F139" s="102"/>
    </row>
    <row r="140" spans="1:6" ht="18.75" x14ac:dyDescent="0.3">
      <c r="A140" s="102"/>
      <c r="B140" s="102"/>
      <c r="C140" s="102"/>
      <c r="D140" s="102"/>
      <c r="E140" s="102"/>
      <c r="F140" s="102"/>
    </row>
    <row r="141" spans="1:6" ht="18.75" x14ac:dyDescent="0.3">
      <c r="A141" s="102"/>
      <c r="B141" s="102"/>
      <c r="C141" s="102"/>
      <c r="D141" s="102"/>
      <c r="E141" s="102"/>
      <c r="F141" s="102"/>
    </row>
    <row r="142" spans="1:6" ht="18.75" x14ac:dyDescent="0.3">
      <c r="A142" s="102"/>
      <c r="B142" s="102"/>
      <c r="C142" s="102"/>
      <c r="D142" s="102"/>
      <c r="E142" s="102"/>
      <c r="F142" s="102"/>
    </row>
    <row r="143" spans="1:6" ht="18.75" x14ac:dyDescent="0.3">
      <c r="A143" s="102"/>
      <c r="B143" s="102"/>
      <c r="C143" s="102"/>
      <c r="D143" s="102"/>
      <c r="E143" s="102"/>
      <c r="F143" s="102"/>
    </row>
    <row r="144" spans="1:6" ht="18.75" x14ac:dyDescent="0.3">
      <c r="A144" s="102"/>
      <c r="B144" s="102"/>
      <c r="C144" s="102"/>
      <c r="D144" s="102"/>
      <c r="E144" s="102"/>
      <c r="F144" s="102"/>
    </row>
    <row r="145" spans="1:6" ht="18.75" x14ac:dyDescent="0.3">
      <c r="A145" s="102"/>
      <c r="B145" s="102"/>
      <c r="C145" s="102"/>
      <c r="D145" s="102"/>
      <c r="E145" s="102"/>
      <c r="F145" s="102"/>
    </row>
    <row r="146" spans="1:6" ht="18.75" x14ac:dyDescent="0.3">
      <c r="A146" s="102"/>
      <c r="B146" s="102"/>
      <c r="C146" s="102"/>
      <c r="D146" s="102"/>
      <c r="E146" s="102"/>
      <c r="F146" s="102"/>
    </row>
    <row r="147" spans="1:6" ht="18.75" x14ac:dyDescent="0.3">
      <c r="A147" s="102"/>
      <c r="B147" s="102"/>
      <c r="C147" s="102"/>
      <c r="D147" s="102"/>
      <c r="E147" s="102"/>
      <c r="F147" s="102"/>
    </row>
    <row r="148" spans="1:6" ht="18.75" x14ac:dyDescent="0.3">
      <c r="A148" s="102"/>
      <c r="B148" s="102"/>
      <c r="C148" s="102"/>
      <c r="D148" s="102"/>
      <c r="E148" s="102"/>
      <c r="F148" s="102"/>
    </row>
    <row r="149" spans="1:6" ht="18.75" x14ac:dyDescent="0.3">
      <c r="A149" s="102"/>
      <c r="B149" s="102"/>
      <c r="C149" s="102"/>
      <c r="D149" s="102"/>
      <c r="E149" s="102"/>
      <c r="F149" s="102"/>
    </row>
    <row r="150" spans="1:6" ht="18.75" x14ac:dyDescent="0.3">
      <c r="A150" s="102"/>
      <c r="B150" s="102"/>
      <c r="C150" s="102"/>
      <c r="D150" s="102"/>
      <c r="E150" s="102"/>
      <c r="F150" s="102"/>
    </row>
    <row r="151" spans="1:6" ht="18.75" x14ac:dyDescent="0.3">
      <c r="A151" s="102"/>
      <c r="B151" s="102"/>
      <c r="C151" s="102"/>
      <c r="D151" s="102"/>
      <c r="E151" s="102"/>
      <c r="F151" s="102"/>
    </row>
  </sheetData>
  <mergeCells count="4">
    <mergeCell ref="A1:F1"/>
    <mergeCell ref="A3:F3"/>
    <mergeCell ref="A4:F4"/>
    <mergeCell ref="A2:F2"/>
  </mergeCell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7"/>
  <sheetViews>
    <sheetView topLeftCell="A109" workbookViewId="0">
      <selection activeCell="Y43" sqref="Y43"/>
    </sheetView>
  </sheetViews>
  <sheetFormatPr defaultRowHeight="15" x14ac:dyDescent="0.25"/>
  <cols>
    <col min="5" max="5" width="25" customWidth="1"/>
    <col min="6" max="6" width="12.42578125" customWidth="1"/>
    <col min="7" max="9" width="14.140625" customWidth="1"/>
    <col min="10" max="10" width="11.28515625" customWidth="1"/>
  </cols>
  <sheetData>
    <row r="1" spans="1:17" ht="15.75" customHeight="1" x14ac:dyDescent="0.25">
      <c r="B1" s="359" t="s">
        <v>320</v>
      </c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</row>
    <row r="3" spans="1:17" ht="15.75" x14ac:dyDescent="0.25">
      <c r="A3" s="351" t="s">
        <v>24</v>
      </c>
      <c r="B3" s="351"/>
      <c r="C3" s="351"/>
      <c r="D3" s="351"/>
      <c r="E3" s="351"/>
      <c r="F3" s="351"/>
      <c r="G3" s="351"/>
      <c r="H3" s="351"/>
      <c r="I3" s="351"/>
      <c r="J3" s="351"/>
    </row>
    <row r="4" spans="1:17" ht="18" x14ac:dyDescent="0.25">
      <c r="A4" s="200"/>
      <c r="B4" s="351"/>
      <c r="C4" s="351"/>
      <c r="D4" s="351"/>
      <c r="E4" s="351"/>
      <c r="F4" s="351"/>
      <c r="G4" s="351"/>
      <c r="H4" s="351"/>
      <c r="I4" s="351"/>
      <c r="J4" s="351"/>
    </row>
    <row r="5" spans="1:17" ht="15.75" x14ac:dyDescent="0.25">
      <c r="A5" s="351" t="s">
        <v>7</v>
      </c>
      <c r="B5" s="352"/>
      <c r="C5" s="352"/>
      <c r="D5" s="352"/>
      <c r="E5" s="352"/>
      <c r="F5" s="352"/>
      <c r="G5" s="352"/>
      <c r="H5" s="352"/>
      <c r="I5" s="352"/>
      <c r="J5" s="352"/>
    </row>
    <row r="6" spans="1:17" ht="18" x14ac:dyDescent="0.25">
      <c r="A6" s="200"/>
      <c r="B6" s="371" t="s">
        <v>275</v>
      </c>
      <c r="C6" s="371"/>
      <c r="D6" s="371"/>
      <c r="E6" s="371"/>
      <c r="F6" s="371"/>
      <c r="G6" s="371"/>
      <c r="H6" s="371"/>
      <c r="I6" s="371"/>
      <c r="J6" s="371"/>
    </row>
    <row r="7" spans="1:17" ht="15.75" x14ac:dyDescent="0.25">
      <c r="A7" s="351" t="s">
        <v>276</v>
      </c>
      <c r="B7" s="372"/>
      <c r="C7" s="372"/>
      <c r="D7" s="372"/>
      <c r="E7" s="372"/>
      <c r="F7" s="372"/>
      <c r="G7" s="372"/>
      <c r="H7" s="372"/>
      <c r="I7" s="372"/>
      <c r="J7" s="372"/>
    </row>
    <row r="8" spans="1:17" ht="18" x14ac:dyDescent="0.25">
      <c r="A8" s="200"/>
      <c r="B8" s="200"/>
      <c r="C8" s="200"/>
      <c r="D8" s="200"/>
      <c r="E8" s="200"/>
      <c r="F8" s="200"/>
      <c r="G8" s="200"/>
      <c r="H8" s="225"/>
      <c r="I8" s="294"/>
      <c r="J8" s="200"/>
    </row>
    <row r="9" spans="1:17" ht="25.5" customHeight="1" x14ac:dyDescent="0.25">
      <c r="A9" s="190" t="s">
        <v>8</v>
      </c>
      <c r="B9" s="202" t="s">
        <v>9</v>
      </c>
      <c r="C9" s="202" t="s">
        <v>223</v>
      </c>
      <c r="D9" s="202" t="s">
        <v>224</v>
      </c>
      <c r="E9" s="202" t="s">
        <v>6</v>
      </c>
      <c r="F9" s="190" t="s">
        <v>298</v>
      </c>
      <c r="G9" s="190" t="s">
        <v>293</v>
      </c>
      <c r="H9" s="190" t="s">
        <v>299</v>
      </c>
      <c r="I9" s="190" t="s">
        <v>283</v>
      </c>
      <c r="J9" s="190" t="s">
        <v>283</v>
      </c>
    </row>
    <row r="10" spans="1:17" x14ac:dyDescent="0.25">
      <c r="A10" s="10">
        <v>6</v>
      </c>
      <c r="B10" s="10"/>
      <c r="C10" s="10"/>
      <c r="D10" s="10"/>
      <c r="E10" s="10" t="s">
        <v>11</v>
      </c>
      <c r="F10" s="38">
        <v>1759924.14</v>
      </c>
      <c r="G10" s="38">
        <v>2603414.7999999998</v>
      </c>
      <c r="H10" s="38">
        <v>2027901.5</v>
      </c>
      <c r="I10" s="185">
        <f>AVERAGE(H10/F10)</f>
        <v>1.152266426665413</v>
      </c>
      <c r="J10" s="185">
        <f>AVERAGE(H10/G10)</f>
        <v>0.77893906879533759</v>
      </c>
    </row>
    <row r="11" spans="1:17" ht="38.25" x14ac:dyDescent="0.25">
      <c r="A11" s="10"/>
      <c r="B11" s="15">
        <v>63</v>
      </c>
      <c r="C11" s="15"/>
      <c r="D11" s="15"/>
      <c r="E11" s="15" t="s">
        <v>33</v>
      </c>
      <c r="F11" s="85">
        <v>1291433.1499999999</v>
      </c>
      <c r="G11" s="85">
        <v>2111840.6800000002</v>
      </c>
      <c r="H11" s="85">
        <v>1570586.71</v>
      </c>
      <c r="I11" s="185">
        <f t="shared" ref="I11:I45" si="0">AVERAGE(H11/F11)</f>
        <v>1.2161579637319981</v>
      </c>
      <c r="J11" s="185">
        <f t="shared" ref="J11:J45" si="1">AVERAGE(H11/G11)</f>
        <v>0.74370511226254044</v>
      </c>
    </row>
    <row r="12" spans="1:17" ht="25.5" x14ac:dyDescent="0.25">
      <c r="A12" s="11"/>
      <c r="B12" s="11"/>
      <c r="C12" s="12">
        <v>636</v>
      </c>
      <c r="D12" s="12"/>
      <c r="E12" s="16" t="s">
        <v>225</v>
      </c>
      <c r="F12" s="38">
        <v>1287490.58</v>
      </c>
      <c r="G12" s="38">
        <v>2093422.39</v>
      </c>
      <c r="H12" s="38">
        <v>1558374.19</v>
      </c>
      <c r="I12" s="185">
        <f t="shared" si="0"/>
        <v>1.2103965762607753</v>
      </c>
      <c r="J12" s="185">
        <f t="shared" si="1"/>
        <v>0.74441459948271593</v>
      </c>
    </row>
    <row r="13" spans="1:17" ht="25.5" x14ac:dyDescent="0.25">
      <c r="A13" s="11"/>
      <c r="B13" s="11"/>
      <c r="C13" s="12"/>
      <c r="D13" s="12">
        <v>6361</v>
      </c>
      <c r="E13" s="16" t="s">
        <v>226</v>
      </c>
      <c r="F13" s="38">
        <v>1263207.29</v>
      </c>
      <c r="G13" s="38">
        <v>2090422.39</v>
      </c>
      <c r="H13" s="38">
        <v>1556803.9</v>
      </c>
      <c r="I13" s="185">
        <f t="shared" si="0"/>
        <v>1.2324215608350391</v>
      </c>
      <c r="J13" s="185">
        <f t="shared" si="1"/>
        <v>0.74473173816321403</v>
      </c>
    </row>
    <row r="14" spans="1:17" ht="25.5" x14ac:dyDescent="0.25">
      <c r="A14" s="11"/>
      <c r="B14" s="203"/>
      <c r="C14" s="12"/>
      <c r="D14" s="12">
        <v>6362</v>
      </c>
      <c r="E14" s="16" t="s">
        <v>227</v>
      </c>
      <c r="F14" s="38">
        <v>24283.29</v>
      </c>
      <c r="G14" s="38">
        <v>3000</v>
      </c>
      <c r="H14" s="38">
        <v>1570.29</v>
      </c>
      <c r="I14" s="185">
        <f t="shared" si="0"/>
        <v>6.4665455133962491E-2</v>
      </c>
      <c r="J14" s="185">
        <f t="shared" si="1"/>
        <v>0.52342999999999995</v>
      </c>
    </row>
    <row r="15" spans="1:17" ht="25.5" x14ac:dyDescent="0.25">
      <c r="A15" s="11"/>
      <c r="B15" s="203"/>
      <c r="C15" s="12">
        <v>638</v>
      </c>
      <c r="D15" s="12"/>
      <c r="E15" s="16" t="s">
        <v>228</v>
      </c>
      <c r="F15" s="38">
        <v>0</v>
      </c>
      <c r="G15" s="38">
        <v>2910</v>
      </c>
      <c r="H15" s="38">
        <v>0</v>
      </c>
      <c r="I15" s="185">
        <v>0</v>
      </c>
      <c r="J15" s="185">
        <f t="shared" si="1"/>
        <v>0</v>
      </c>
    </row>
    <row r="16" spans="1:17" ht="25.5" x14ac:dyDescent="0.25">
      <c r="A16" s="11"/>
      <c r="B16" s="203"/>
      <c r="C16" s="12"/>
      <c r="D16" s="12">
        <v>6381</v>
      </c>
      <c r="E16" s="16" t="s">
        <v>229</v>
      </c>
      <c r="F16" s="38">
        <v>0</v>
      </c>
      <c r="G16" s="38">
        <v>2910</v>
      </c>
      <c r="H16" s="38">
        <v>0</v>
      </c>
      <c r="I16" s="185">
        <v>0</v>
      </c>
      <c r="J16" s="185">
        <f t="shared" si="1"/>
        <v>0</v>
      </c>
    </row>
    <row r="17" spans="1:10" ht="25.5" x14ac:dyDescent="0.25">
      <c r="A17" s="11"/>
      <c r="B17" s="203"/>
      <c r="C17" s="12">
        <v>639</v>
      </c>
      <c r="D17" s="12"/>
      <c r="E17" s="16" t="s">
        <v>230</v>
      </c>
      <c r="F17" s="38">
        <v>3942.57</v>
      </c>
      <c r="G17" s="38">
        <v>15508.29</v>
      </c>
      <c r="H17" s="38">
        <v>12212.52</v>
      </c>
      <c r="I17" s="185">
        <f t="shared" si="0"/>
        <v>3.0976038472367011</v>
      </c>
      <c r="J17" s="185">
        <f t="shared" si="1"/>
        <v>0.78748333955581173</v>
      </c>
    </row>
    <row r="18" spans="1:10" ht="51" x14ac:dyDescent="0.25">
      <c r="A18" s="11"/>
      <c r="B18" s="203"/>
      <c r="C18" s="12"/>
      <c r="D18" s="12">
        <v>6393</v>
      </c>
      <c r="E18" s="16" t="s">
        <v>231</v>
      </c>
      <c r="F18" s="204">
        <v>3942.57</v>
      </c>
      <c r="G18" s="204">
        <v>15508.29</v>
      </c>
      <c r="H18" s="204">
        <v>12212.52</v>
      </c>
      <c r="I18" s="185">
        <f t="shared" si="0"/>
        <v>3.0976038472367011</v>
      </c>
      <c r="J18" s="185">
        <f t="shared" si="1"/>
        <v>0.78748333955581173</v>
      </c>
    </row>
    <row r="19" spans="1:10" x14ac:dyDescent="0.25">
      <c r="A19" s="11"/>
      <c r="B19" s="11">
        <v>64</v>
      </c>
      <c r="C19" s="12"/>
      <c r="D19" s="12"/>
      <c r="E19" s="11" t="s">
        <v>38</v>
      </c>
      <c r="F19" s="85">
        <v>22.2</v>
      </c>
      <c r="G19" s="85">
        <v>65</v>
      </c>
      <c r="H19" s="85">
        <v>42.56</v>
      </c>
      <c r="I19" s="185">
        <f t="shared" si="0"/>
        <v>1.9171171171171173</v>
      </c>
      <c r="J19" s="185">
        <f t="shared" si="1"/>
        <v>0.65476923076923077</v>
      </c>
    </row>
    <row r="20" spans="1:10" x14ac:dyDescent="0.25">
      <c r="A20" s="11"/>
      <c r="B20" s="203"/>
      <c r="C20" s="12">
        <v>641</v>
      </c>
      <c r="D20" s="12"/>
      <c r="E20" s="16" t="s">
        <v>232</v>
      </c>
      <c r="F20" s="38">
        <v>22.2</v>
      </c>
      <c r="G20" s="38">
        <v>65</v>
      </c>
      <c r="H20" s="38">
        <v>42.56</v>
      </c>
      <c r="I20" s="185">
        <f t="shared" si="0"/>
        <v>1.9171171171171173</v>
      </c>
      <c r="J20" s="185">
        <f t="shared" si="1"/>
        <v>0.65476923076923077</v>
      </c>
    </row>
    <row r="21" spans="1:10" x14ac:dyDescent="0.25">
      <c r="A21" s="11"/>
      <c r="B21" s="203"/>
      <c r="C21" s="12"/>
      <c r="D21" s="12">
        <v>6412</v>
      </c>
      <c r="E21" s="16" t="s">
        <v>233</v>
      </c>
      <c r="F21" s="38">
        <v>22.2</v>
      </c>
      <c r="G21" s="38">
        <v>65</v>
      </c>
      <c r="H21" s="38">
        <v>42.56</v>
      </c>
      <c r="I21" s="185">
        <f t="shared" si="0"/>
        <v>1.9171171171171173</v>
      </c>
      <c r="J21" s="185">
        <f t="shared" si="1"/>
        <v>0.65476923076923077</v>
      </c>
    </row>
    <row r="22" spans="1:10" ht="51" x14ac:dyDescent="0.25">
      <c r="A22" s="11"/>
      <c r="B22" s="11">
        <v>65</v>
      </c>
      <c r="C22" s="12"/>
      <c r="D22" s="12"/>
      <c r="E22" s="205" t="s">
        <v>41</v>
      </c>
      <c r="F22" s="85">
        <v>29620.97</v>
      </c>
      <c r="G22" s="85">
        <v>36849.67</v>
      </c>
      <c r="H22" s="85">
        <v>28137.55</v>
      </c>
      <c r="I22" s="185">
        <f t="shared" si="0"/>
        <v>0.94991993847601874</v>
      </c>
      <c r="J22" s="185">
        <f t="shared" si="1"/>
        <v>0.76357671588375153</v>
      </c>
    </row>
    <row r="23" spans="1:10" ht="25.5" x14ac:dyDescent="0.25">
      <c r="A23" s="11"/>
      <c r="B23" s="203"/>
      <c r="C23" s="12">
        <v>652</v>
      </c>
      <c r="D23" s="12"/>
      <c r="E23" s="16" t="s">
        <v>234</v>
      </c>
      <c r="F23" s="38">
        <v>29620.97</v>
      </c>
      <c r="G23" s="38">
        <v>36849.67</v>
      </c>
      <c r="H23" s="38">
        <v>28137.55</v>
      </c>
      <c r="I23" s="185">
        <f t="shared" si="0"/>
        <v>0.94991993847601874</v>
      </c>
      <c r="J23" s="185">
        <f t="shared" si="1"/>
        <v>0.76357671588375153</v>
      </c>
    </row>
    <row r="24" spans="1:10" x14ac:dyDescent="0.25">
      <c r="A24" s="11"/>
      <c r="B24" s="203"/>
      <c r="C24" s="12"/>
      <c r="D24" s="12">
        <v>6526</v>
      </c>
      <c r="E24" s="16" t="s">
        <v>235</v>
      </c>
      <c r="F24" s="38">
        <v>29620.97</v>
      </c>
      <c r="G24" s="38">
        <v>36849.67</v>
      </c>
      <c r="H24" s="38">
        <v>28137.55</v>
      </c>
      <c r="I24" s="185">
        <f t="shared" si="0"/>
        <v>0.94991993847601874</v>
      </c>
      <c r="J24" s="185">
        <f t="shared" si="1"/>
        <v>0.76357671588375153</v>
      </c>
    </row>
    <row r="25" spans="1:10" ht="51" x14ac:dyDescent="0.25">
      <c r="A25" s="11"/>
      <c r="B25" s="11">
        <v>66</v>
      </c>
      <c r="C25" s="12"/>
      <c r="D25" s="12"/>
      <c r="E25" s="205" t="s">
        <v>42</v>
      </c>
      <c r="F25" s="206">
        <v>63489.57</v>
      </c>
      <c r="G25" s="206">
        <v>78238.710000000006</v>
      </c>
      <c r="H25" s="206">
        <v>68119.509999999995</v>
      </c>
      <c r="I25" s="185">
        <f t="shared" si="0"/>
        <v>1.0729244189242422</v>
      </c>
      <c r="J25" s="185">
        <f t="shared" si="1"/>
        <v>0.8706624891949265</v>
      </c>
    </row>
    <row r="26" spans="1:10" ht="25.5" x14ac:dyDescent="0.25">
      <c r="A26" s="11"/>
      <c r="B26" s="203"/>
      <c r="C26" s="12">
        <v>661</v>
      </c>
      <c r="D26" s="12"/>
      <c r="E26" s="16" t="s">
        <v>236</v>
      </c>
      <c r="F26" s="38">
        <v>59564.57</v>
      </c>
      <c r="G26" s="38">
        <v>73838.710000000006</v>
      </c>
      <c r="H26" s="38">
        <v>66983.259999999995</v>
      </c>
      <c r="I26" s="185">
        <f t="shared" si="0"/>
        <v>1.1245487040366444</v>
      </c>
      <c r="J26" s="185">
        <f t="shared" si="1"/>
        <v>0.90715642242395611</v>
      </c>
    </row>
    <row r="27" spans="1:10" ht="25.5" x14ac:dyDescent="0.25">
      <c r="A27" s="11"/>
      <c r="B27" s="203"/>
      <c r="C27" s="12"/>
      <c r="D27" s="12">
        <v>6614</v>
      </c>
      <c r="E27" s="16" t="s">
        <v>237</v>
      </c>
      <c r="F27" s="38">
        <v>18.850000000000001</v>
      </c>
      <c r="G27" s="38">
        <v>100</v>
      </c>
      <c r="H27" s="38">
        <v>26.56</v>
      </c>
      <c r="I27" s="185">
        <f t="shared" si="0"/>
        <v>1.409018567639257</v>
      </c>
      <c r="J27" s="185">
        <f t="shared" si="1"/>
        <v>0.2656</v>
      </c>
    </row>
    <row r="28" spans="1:10" x14ac:dyDescent="0.25">
      <c r="A28" s="11"/>
      <c r="B28" s="203"/>
      <c r="C28" s="12"/>
      <c r="D28" s="12">
        <v>6615</v>
      </c>
      <c r="E28" s="12" t="s">
        <v>238</v>
      </c>
      <c r="F28" s="38">
        <v>59545.72</v>
      </c>
      <c r="G28" s="38">
        <v>73738.710000000006</v>
      </c>
      <c r="H28" s="38">
        <v>66956.7</v>
      </c>
      <c r="I28" s="185">
        <f t="shared" si="0"/>
        <v>1.1244586512683026</v>
      </c>
      <c r="J28" s="185">
        <f t="shared" si="1"/>
        <v>0.90802646262729569</v>
      </c>
    </row>
    <row r="29" spans="1:10" ht="38.25" x14ac:dyDescent="0.25">
      <c r="A29" s="11"/>
      <c r="B29" s="203"/>
      <c r="C29" s="12">
        <v>663</v>
      </c>
      <c r="D29" s="12"/>
      <c r="E29" s="16" t="s">
        <v>239</v>
      </c>
      <c r="F29" s="38">
        <v>3925</v>
      </c>
      <c r="G29" s="38">
        <v>4400</v>
      </c>
      <c r="H29" s="38">
        <v>1136.25</v>
      </c>
      <c r="I29" s="185">
        <f t="shared" si="0"/>
        <v>0.2894904458598726</v>
      </c>
      <c r="J29" s="185">
        <f t="shared" si="1"/>
        <v>0.25823863636363636</v>
      </c>
    </row>
    <row r="30" spans="1:10" x14ac:dyDescent="0.25">
      <c r="A30" s="11"/>
      <c r="B30" s="203"/>
      <c r="C30" s="12"/>
      <c r="D30" s="12">
        <v>6631</v>
      </c>
      <c r="E30" s="12" t="s">
        <v>43</v>
      </c>
      <c r="F30" s="38">
        <v>750</v>
      </c>
      <c r="G30" s="38">
        <v>2000</v>
      </c>
      <c r="H30" s="38">
        <v>0</v>
      </c>
      <c r="I30" s="185">
        <f t="shared" si="0"/>
        <v>0</v>
      </c>
      <c r="J30" s="185">
        <f t="shared" si="1"/>
        <v>0</v>
      </c>
    </row>
    <row r="31" spans="1:10" x14ac:dyDescent="0.25">
      <c r="A31" s="11"/>
      <c r="B31" s="203"/>
      <c r="C31" s="12"/>
      <c r="D31" s="12">
        <v>6632</v>
      </c>
      <c r="E31" s="12" t="s">
        <v>240</v>
      </c>
      <c r="F31" s="38">
        <v>3175</v>
      </c>
      <c r="G31" s="38">
        <v>2400</v>
      </c>
      <c r="H31" s="38">
        <v>1136.25</v>
      </c>
      <c r="I31" s="185">
        <f t="shared" si="0"/>
        <v>0.35787401574803152</v>
      </c>
      <c r="J31" s="185">
        <f t="shared" si="1"/>
        <v>0.47343750000000001</v>
      </c>
    </row>
    <row r="32" spans="1:10" ht="38.25" x14ac:dyDescent="0.25">
      <c r="A32" s="11"/>
      <c r="B32" s="11">
        <v>67</v>
      </c>
      <c r="C32" s="12"/>
      <c r="D32" s="12"/>
      <c r="E32" s="15" t="s">
        <v>34</v>
      </c>
      <c r="F32" s="85">
        <v>374486.27</v>
      </c>
      <c r="G32" s="85">
        <v>376420.74</v>
      </c>
      <c r="H32" s="85">
        <v>361015.17</v>
      </c>
      <c r="I32" s="185">
        <f t="shared" si="0"/>
        <v>0.96402778665289912</v>
      </c>
      <c r="J32" s="185">
        <f t="shared" si="1"/>
        <v>0.95907353563993314</v>
      </c>
    </row>
    <row r="33" spans="1:10" ht="38.25" x14ac:dyDescent="0.25">
      <c r="A33" s="11"/>
      <c r="B33" s="11"/>
      <c r="C33" s="12">
        <v>671</v>
      </c>
      <c r="D33" s="12"/>
      <c r="E33" s="16" t="s">
        <v>241</v>
      </c>
      <c r="F33" s="38">
        <v>374486.27</v>
      </c>
      <c r="G33" s="38">
        <v>376420.74</v>
      </c>
      <c r="H33" s="38">
        <v>361015.17</v>
      </c>
      <c r="I33" s="185">
        <f t="shared" si="0"/>
        <v>0.96402778665289912</v>
      </c>
      <c r="J33" s="185">
        <f t="shared" si="1"/>
        <v>0.95907353563993314</v>
      </c>
    </row>
    <row r="34" spans="1:10" ht="25.5" x14ac:dyDescent="0.25">
      <c r="A34" s="11"/>
      <c r="B34" s="11"/>
      <c r="C34" s="12"/>
      <c r="D34" s="12">
        <v>6711</v>
      </c>
      <c r="E34" s="16" t="s">
        <v>242</v>
      </c>
      <c r="F34" s="38">
        <v>364392.14</v>
      </c>
      <c r="G34" s="38">
        <v>376420.74</v>
      </c>
      <c r="H34" s="38">
        <v>361015.17</v>
      </c>
      <c r="I34" s="185">
        <f t="shared" si="0"/>
        <v>0.99073259373816347</v>
      </c>
      <c r="J34" s="185">
        <f t="shared" si="1"/>
        <v>0.95907353563993314</v>
      </c>
    </row>
    <row r="35" spans="1:10" ht="38.25" x14ac:dyDescent="0.25">
      <c r="A35" s="11"/>
      <c r="B35" s="11"/>
      <c r="C35" s="12"/>
      <c r="D35" s="12">
        <v>6712</v>
      </c>
      <c r="E35" s="16" t="s">
        <v>243</v>
      </c>
      <c r="F35" s="38">
        <v>10094.129999999999</v>
      </c>
      <c r="G35" s="38">
        <v>0</v>
      </c>
      <c r="H35" s="38">
        <v>0</v>
      </c>
      <c r="I35" s="185">
        <f t="shared" si="0"/>
        <v>0</v>
      </c>
      <c r="J35" s="185">
        <v>0</v>
      </c>
    </row>
    <row r="36" spans="1:10" ht="25.5" x14ac:dyDescent="0.25">
      <c r="A36" s="11"/>
      <c r="B36" s="11">
        <v>68</v>
      </c>
      <c r="C36" s="12"/>
      <c r="D36" s="12"/>
      <c r="E36" s="16" t="s">
        <v>208</v>
      </c>
      <c r="F36" s="85">
        <v>871.98</v>
      </c>
      <c r="G36" s="85">
        <v>0</v>
      </c>
      <c r="H36" s="85">
        <v>0</v>
      </c>
      <c r="I36" s="185">
        <f t="shared" si="0"/>
        <v>0</v>
      </c>
      <c r="J36" s="185">
        <v>0</v>
      </c>
    </row>
    <row r="37" spans="1:10" x14ac:dyDescent="0.25">
      <c r="A37" s="11"/>
      <c r="B37" s="11"/>
      <c r="C37" s="12">
        <v>683</v>
      </c>
      <c r="D37" s="12"/>
      <c r="E37" s="16" t="s">
        <v>244</v>
      </c>
      <c r="F37" s="38">
        <v>871.98</v>
      </c>
      <c r="G37" s="38">
        <v>0</v>
      </c>
      <c r="H37" s="38">
        <v>0</v>
      </c>
      <c r="I37" s="185">
        <f t="shared" si="0"/>
        <v>0</v>
      </c>
      <c r="J37" s="185">
        <v>0</v>
      </c>
    </row>
    <row r="38" spans="1:10" ht="25.5" x14ac:dyDescent="0.25">
      <c r="A38" s="11">
        <v>8</v>
      </c>
      <c r="B38" s="11"/>
      <c r="C38" s="12"/>
      <c r="D38" s="12"/>
      <c r="E38" s="16" t="s">
        <v>245</v>
      </c>
      <c r="F38" s="38">
        <v>0</v>
      </c>
      <c r="G38" s="38">
        <v>0</v>
      </c>
      <c r="H38" s="38">
        <v>0</v>
      </c>
      <c r="I38" s="185">
        <v>0</v>
      </c>
      <c r="J38" s="185">
        <v>0</v>
      </c>
    </row>
    <row r="39" spans="1:10" x14ac:dyDescent="0.25">
      <c r="A39" s="11"/>
      <c r="B39" s="11">
        <v>84</v>
      </c>
      <c r="C39" s="12"/>
      <c r="D39" s="12"/>
      <c r="E39" s="16" t="s">
        <v>28</v>
      </c>
      <c r="F39" s="38">
        <v>0</v>
      </c>
      <c r="G39" s="38"/>
      <c r="H39" s="38">
        <v>0</v>
      </c>
      <c r="I39" s="185">
        <v>0</v>
      </c>
      <c r="J39" s="185">
        <v>0</v>
      </c>
    </row>
    <row r="40" spans="1:10" ht="25.5" x14ac:dyDescent="0.25">
      <c r="A40" s="11"/>
      <c r="B40" s="11"/>
      <c r="C40" s="12">
        <v>845</v>
      </c>
      <c r="D40" s="12"/>
      <c r="E40" s="16" t="s">
        <v>246</v>
      </c>
      <c r="F40" s="38">
        <v>0</v>
      </c>
      <c r="G40" s="38">
        <v>0</v>
      </c>
      <c r="H40" s="38">
        <v>0</v>
      </c>
      <c r="I40" s="185">
        <v>0</v>
      </c>
      <c r="J40" s="185">
        <v>0</v>
      </c>
    </row>
    <row r="41" spans="1:10" ht="38.25" x14ac:dyDescent="0.25">
      <c r="A41" s="13">
        <v>9</v>
      </c>
      <c r="B41" s="207"/>
      <c r="C41" s="14"/>
      <c r="D41" s="207">
        <v>8453</v>
      </c>
      <c r="E41" s="25" t="s">
        <v>247</v>
      </c>
      <c r="F41" s="38">
        <v>0</v>
      </c>
      <c r="G41" s="38">
        <v>0</v>
      </c>
      <c r="H41" s="38">
        <v>0</v>
      </c>
      <c r="I41" s="185">
        <v>0</v>
      </c>
      <c r="J41" s="185">
        <v>0</v>
      </c>
    </row>
    <row r="42" spans="1:10" x14ac:dyDescent="0.25">
      <c r="A42" s="13"/>
      <c r="B42" s="207">
        <v>92</v>
      </c>
      <c r="C42" s="14"/>
      <c r="D42" s="14"/>
      <c r="E42" s="25" t="s">
        <v>160</v>
      </c>
      <c r="F42" s="85">
        <v>11669.24</v>
      </c>
      <c r="G42" s="85">
        <v>21516.38</v>
      </c>
      <c r="H42" s="85">
        <v>8153.96</v>
      </c>
      <c r="I42" s="185">
        <f t="shared" si="0"/>
        <v>0.69875673137239447</v>
      </c>
      <c r="J42" s="185">
        <f t="shared" si="1"/>
        <v>0.37896523485828004</v>
      </c>
    </row>
    <row r="43" spans="1:10" x14ac:dyDescent="0.25">
      <c r="A43" s="13"/>
      <c r="B43" s="207"/>
      <c r="C43" s="207">
        <v>922</v>
      </c>
      <c r="D43" s="207"/>
      <c r="E43" s="12" t="s">
        <v>248</v>
      </c>
      <c r="F43" s="38">
        <v>11669.24</v>
      </c>
      <c r="G43" s="38">
        <v>21516.38</v>
      </c>
      <c r="H43" s="38">
        <v>8153.96</v>
      </c>
      <c r="I43" s="185">
        <f t="shared" si="0"/>
        <v>0.69875673137239447</v>
      </c>
      <c r="J43" s="185">
        <f t="shared" si="1"/>
        <v>0.37896523485828004</v>
      </c>
    </row>
    <row r="44" spans="1:10" x14ac:dyDescent="0.25">
      <c r="A44" s="13"/>
      <c r="B44" s="207"/>
      <c r="C44" s="207"/>
      <c r="D44" s="207">
        <v>9221</v>
      </c>
      <c r="E44" s="12" t="s">
        <v>249</v>
      </c>
      <c r="F44" s="38">
        <v>11669.24</v>
      </c>
      <c r="G44" s="38">
        <v>21516.38</v>
      </c>
      <c r="H44" s="38">
        <v>8153.96</v>
      </c>
      <c r="I44" s="185">
        <f t="shared" si="0"/>
        <v>0.69875673137239447</v>
      </c>
      <c r="J44" s="185">
        <f t="shared" si="1"/>
        <v>0.37896523485828004</v>
      </c>
    </row>
    <row r="45" spans="1:10" x14ac:dyDescent="0.25">
      <c r="A45" s="15"/>
      <c r="B45" s="15"/>
      <c r="C45" s="15"/>
      <c r="D45" s="15"/>
      <c r="E45" s="24" t="s">
        <v>250</v>
      </c>
      <c r="F45" s="85">
        <v>2668902.75</v>
      </c>
      <c r="G45" s="85">
        <v>2624931.1800000002</v>
      </c>
      <c r="H45" s="85">
        <v>2036055.46</v>
      </c>
      <c r="I45" s="185">
        <f t="shared" si="0"/>
        <v>0.76288109785941061</v>
      </c>
      <c r="J45" s="185">
        <f t="shared" si="1"/>
        <v>0.77566051084051657</v>
      </c>
    </row>
    <row r="46" spans="1:10" x14ac:dyDescent="0.25">
      <c r="A46" s="208"/>
      <c r="B46" s="208"/>
      <c r="C46" s="208"/>
      <c r="D46" s="208"/>
      <c r="E46" s="208"/>
      <c r="F46" s="208"/>
      <c r="G46" s="208"/>
      <c r="H46" s="208"/>
      <c r="I46" s="208"/>
      <c r="J46" s="208"/>
    </row>
    <row r="47" spans="1:10" x14ac:dyDescent="0.25">
      <c r="A47" s="373" t="s">
        <v>13</v>
      </c>
      <c r="B47" s="374"/>
      <c r="C47" s="374"/>
      <c r="D47" s="374"/>
      <c r="E47" s="374"/>
      <c r="F47" s="374"/>
      <c r="G47" s="374"/>
      <c r="H47" s="374"/>
      <c r="I47" s="374"/>
      <c r="J47" s="374"/>
    </row>
    <row r="48" spans="1:10" x14ac:dyDescent="0.25">
      <c r="A48" s="209"/>
      <c r="B48" s="209"/>
      <c r="C48" s="209"/>
      <c r="D48" s="209"/>
      <c r="E48" s="209"/>
      <c r="F48" s="209"/>
      <c r="G48" s="209"/>
      <c r="H48" s="224"/>
      <c r="I48" s="293"/>
      <c r="J48" s="209"/>
    </row>
    <row r="49" spans="1:10" ht="25.5" x14ac:dyDescent="0.25">
      <c r="A49" s="190" t="s">
        <v>8</v>
      </c>
      <c r="B49" s="202" t="s">
        <v>9</v>
      </c>
      <c r="C49" s="202" t="s">
        <v>251</v>
      </c>
      <c r="D49" s="202" t="s">
        <v>224</v>
      </c>
      <c r="E49" s="18" t="s">
        <v>14</v>
      </c>
      <c r="F49" s="19" t="s">
        <v>298</v>
      </c>
      <c r="G49" s="19" t="s">
        <v>293</v>
      </c>
      <c r="H49" s="19" t="s">
        <v>299</v>
      </c>
      <c r="I49" s="19" t="s">
        <v>283</v>
      </c>
      <c r="J49" s="19" t="s">
        <v>283</v>
      </c>
    </row>
    <row r="50" spans="1:10" x14ac:dyDescent="0.25">
      <c r="A50" s="19"/>
      <c r="B50" s="18"/>
      <c r="C50" s="18"/>
      <c r="D50" s="18"/>
      <c r="E50" s="18"/>
      <c r="F50" s="19"/>
      <c r="G50" s="19"/>
      <c r="H50" s="19"/>
      <c r="I50" s="19"/>
      <c r="J50" s="19"/>
    </row>
    <row r="51" spans="1:10" x14ac:dyDescent="0.25">
      <c r="A51" s="3"/>
      <c r="B51" s="210"/>
      <c r="C51" s="210"/>
      <c r="D51" s="210"/>
      <c r="E51" s="210" t="s">
        <v>252</v>
      </c>
      <c r="F51" s="211">
        <v>1755240.34</v>
      </c>
      <c r="G51" s="211">
        <v>2624931.1800000002</v>
      </c>
      <c r="H51" s="211">
        <v>2022407.39</v>
      </c>
      <c r="I51" s="227">
        <f>AVERAGE(H51/G51)</f>
        <v>0.77046110976517101</v>
      </c>
      <c r="J51" s="227">
        <f>AVERAGE(H51/F51)</f>
        <v>1.1522110926415923</v>
      </c>
    </row>
    <row r="52" spans="1:10" x14ac:dyDescent="0.25">
      <c r="A52" s="10">
        <v>3</v>
      </c>
      <c r="B52" s="10"/>
      <c r="C52" s="10"/>
      <c r="D52" s="10"/>
      <c r="E52" s="10" t="s">
        <v>15</v>
      </c>
      <c r="F52" s="85">
        <v>1718023.94</v>
      </c>
      <c r="G52" s="85">
        <v>2611725.9900000002</v>
      </c>
      <c r="H52" s="85">
        <v>2012752.46</v>
      </c>
      <c r="I52" s="227">
        <f t="shared" ref="I52:I113" si="2">AVERAGE(H52/G52)</f>
        <v>0.77065988840582766</v>
      </c>
      <c r="J52" s="227">
        <f t="shared" ref="J52:J117" si="3">AVERAGE(H52/F52)</f>
        <v>1.1715508807170638</v>
      </c>
    </row>
    <row r="53" spans="1:10" x14ac:dyDescent="0.25">
      <c r="A53" s="10"/>
      <c r="B53" s="10">
        <v>31</v>
      </c>
      <c r="C53" s="10"/>
      <c r="D53" s="10"/>
      <c r="E53" s="10" t="s">
        <v>16</v>
      </c>
      <c r="F53" s="85">
        <v>1255573.6599999999</v>
      </c>
      <c r="G53" s="85">
        <v>2091178.89</v>
      </c>
      <c r="H53" s="85">
        <v>1560998.04</v>
      </c>
      <c r="I53" s="227">
        <f t="shared" si="2"/>
        <v>0.74646795999360926</v>
      </c>
      <c r="J53" s="227">
        <f t="shared" si="3"/>
        <v>1.243254848146464</v>
      </c>
    </row>
    <row r="54" spans="1:10" x14ac:dyDescent="0.25">
      <c r="A54" s="11"/>
      <c r="B54" s="11"/>
      <c r="C54" s="212">
        <v>311</v>
      </c>
      <c r="D54" s="212"/>
      <c r="E54" s="212" t="s">
        <v>253</v>
      </c>
      <c r="F54" s="85">
        <v>1040409.03</v>
      </c>
      <c r="G54" s="85">
        <v>1732003.32</v>
      </c>
      <c r="H54" s="85">
        <v>1290868.71</v>
      </c>
      <c r="I54" s="227">
        <f t="shared" si="2"/>
        <v>0.74530383117279475</v>
      </c>
      <c r="J54" s="227">
        <f t="shared" si="3"/>
        <v>1.2407319359771416</v>
      </c>
    </row>
    <row r="55" spans="1:10" x14ac:dyDescent="0.25">
      <c r="A55" s="11"/>
      <c r="B55" s="11"/>
      <c r="C55" s="12"/>
      <c r="D55" s="12">
        <v>3111</v>
      </c>
      <c r="E55" s="12" t="s">
        <v>107</v>
      </c>
      <c r="F55" s="38">
        <v>1018818.32</v>
      </c>
      <c r="G55" s="38">
        <v>1682003.32</v>
      </c>
      <c r="H55" s="38">
        <v>1254481.18</v>
      </c>
      <c r="I55" s="227">
        <f t="shared" si="2"/>
        <v>0.74582562655108187</v>
      </c>
      <c r="J55" s="227">
        <f t="shared" si="3"/>
        <v>1.2313099945042214</v>
      </c>
    </row>
    <row r="56" spans="1:10" x14ac:dyDescent="0.25">
      <c r="A56" s="11"/>
      <c r="B56" s="11"/>
      <c r="C56" s="12"/>
      <c r="D56" s="12">
        <v>3113</v>
      </c>
      <c r="E56" s="12" t="s">
        <v>108</v>
      </c>
      <c r="F56" s="38">
        <v>21590.71</v>
      </c>
      <c r="G56" s="38">
        <v>50000</v>
      </c>
      <c r="H56" s="38">
        <v>36387.53</v>
      </c>
      <c r="I56" s="227">
        <f t="shared" si="2"/>
        <v>0.72775060000000003</v>
      </c>
      <c r="J56" s="227">
        <f t="shared" si="3"/>
        <v>1.6853327194890766</v>
      </c>
    </row>
    <row r="57" spans="1:10" x14ac:dyDescent="0.25">
      <c r="A57" s="11"/>
      <c r="B57" s="11"/>
      <c r="C57" s="212">
        <v>312</v>
      </c>
      <c r="D57" s="212"/>
      <c r="E57" s="212" t="s">
        <v>109</v>
      </c>
      <c r="F57" s="85">
        <v>48748.61</v>
      </c>
      <c r="G57" s="85">
        <v>74700</v>
      </c>
      <c r="H57" s="85">
        <v>63324.28</v>
      </c>
      <c r="I57" s="227">
        <f t="shared" si="2"/>
        <v>0.84771459170013386</v>
      </c>
      <c r="J57" s="227">
        <f t="shared" si="3"/>
        <v>1.298996627801285</v>
      </c>
    </row>
    <row r="58" spans="1:10" x14ac:dyDescent="0.25">
      <c r="A58" s="11"/>
      <c r="B58" s="11"/>
      <c r="C58" s="12"/>
      <c r="D58" s="12">
        <v>3121</v>
      </c>
      <c r="E58" s="12" t="s">
        <v>109</v>
      </c>
      <c r="F58" s="38">
        <v>48748.61</v>
      </c>
      <c r="G58" s="38">
        <v>74700</v>
      </c>
      <c r="H58" s="38">
        <v>63324.28</v>
      </c>
      <c r="I58" s="227">
        <f t="shared" si="2"/>
        <v>0.84771459170013386</v>
      </c>
      <c r="J58" s="227">
        <f t="shared" si="3"/>
        <v>1.298996627801285</v>
      </c>
    </row>
    <row r="59" spans="1:10" x14ac:dyDescent="0.25">
      <c r="A59" s="11"/>
      <c r="B59" s="11"/>
      <c r="C59" s="212">
        <v>313</v>
      </c>
      <c r="D59" s="212"/>
      <c r="E59" s="212" t="s">
        <v>110</v>
      </c>
      <c r="F59" s="85">
        <v>166416.01999999999</v>
      </c>
      <c r="G59" s="85">
        <v>284475.57</v>
      </c>
      <c r="H59" s="85">
        <v>206805.05</v>
      </c>
      <c r="I59" s="227">
        <f t="shared" si="2"/>
        <v>0.72696945470572383</v>
      </c>
      <c r="J59" s="227">
        <f t="shared" si="3"/>
        <v>1.2426991704284238</v>
      </c>
    </row>
    <row r="60" spans="1:10" ht="25.5" x14ac:dyDescent="0.25">
      <c r="A60" s="11"/>
      <c r="B60" s="11"/>
      <c r="C60" s="12"/>
      <c r="D60" s="12">
        <v>3132</v>
      </c>
      <c r="E60" s="16" t="s">
        <v>254</v>
      </c>
      <c r="F60" s="38">
        <v>166416.01999999999</v>
      </c>
      <c r="G60" s="38">
        <v>284475.57</v>
      </c>
      <c r="H60" s="38">
        <v>206805.05</v>
      </c>
      <c r="I60" s="227">
        <f t="shared" si="2"/>
        <v>0.72696945470572383</v>
      </c>
      <c r="J60" s="227">
        <f t="shared" si="3"/>
        <v>1.2426991704284238</v>
      </c>
    </row>
    <row r="61" spans="1:10" x14ac:dyDescent="0.25">
      <c r="A61" s="11"/>
      <c r="B61" s="203">
        <v>32</v>
      </c>
      <c r="C61" s="212"/>
      <c r="D61" s="212"/>
      <c r="E61" s="203" t="s">
        <v>27</v>
      </c>
      <c r="F61" s="85">
        <v>298348.33</v>
      </c>
      <c r="G61" s="85">
        <v>330367.7</v>
      </c>
      <c r="H61" s="85">
        <v>278103.02</v>
      </c>
      <c r="I61" s="227">
        <f t="shared" si="2"/>
        <v>0.84179845668931919</v>
      </c>
      <c r="J61" s="227">
        <f t="shared" si="3"/>
        <v>0.9321420367930332</v>
      </c>
    </row>
    <row r="62" spans="1:10" x14ac:dyDescent="0.25">
      <c r="A62" s="11"/>
      <c r="B62" s="11"/>
      <c r="C62" s="212">
        <v>321</v>
      </c>
      <c r="D62" s="212"/>
      <c r="E62" s="212" t="s">
        <v>255</v>
      </c>
      <c r="F62" s="85">
        <v>69770.710000000006</v>
      </c>
      <c r="G62" s="85">
        <v>65855.83</v>
      </c>
      <c r="H62" s="85">
        <v>55291.88</v>
      </c>
      <c r="I62" s="227">
        <f t="shared" si="2"/>
        <v>0.83958975234235145</v>
      </c>
      <c r="J62" s="227">
        <f t="shared" si="3"/>
        <v>0.79247982427009833</v>
      </c>
    </row>
    <row r="63" spans="1:10" x14ac:dyDescent="0.25">
      <c r="A63" s="11"/>
      <c r="B63" s="11"/>
      <c r="C63" s="12"/>
      <c r="D63" s="12">
        <v>3211</v>
      </c>
      <c r="E63" s="12" t="s">
        <v>113</v>
      </c>
      <c r="F63" s="38">
        <v>11683.98</v>
      </c>
      <c r="G63" s="38">
        <v>14492.7</v>
      </c>
      <c r="H63" s="38">
        <v>7289.71</v>
      </c>
      <c r="I63" s="227">
        <f t="shared" si="2"/>
        <v>0.50299185106984889</v>
      </c>
      <c r="J63" s="227">
        <f t="shared" si="3"/>
        <v>0.62390640860391755</v>
      </c>
    </row>
    <row r="64" spans="1:10" x14ac:dyDescent="0.25">
      <c r="A64" s="11"/>
      <c r="B64" s="11"/>
      <c r="C64" s="12"/>
      <c r="D64" s="12">
        <v>3212</v>
      </c>
      <c r="E64" s="12" t="s">
        <v>256</v>
      </c>
      <c r="F64" s="38">
        <v>57637.25</v>
      </c>
      <c r="G64" s="38">
        <v>49620.46</v>
      </c>
      <c r="H64" s="38">
        <v>47521.97</v>
      </c>
      <c r="I64" s="227">
        <f t="shared" si="2"/>
        <v>0.95770917883469842</v>
      </c>
      <c r="J64" s="227">
        <f t="shared" si="3"/>
        <v>0.82450099544999111</v>
      </c>
    </row>
    <row r="65" spans="1:10" x14ac:dyDescent="0.25">
      <c r="A65" s="11"/>
      <c r="B65" s="11"/>
      <c r="C65" s="12"/>
      <c r="D65" s="12">
        <v>3213</v>
      </c>
      <c r="E65" s="12" t="s">
        <v>257</v>
      </c>
      <c r="F65" s="38">
        <v>409.88</v>
      </c>
      <c r="G65" s="38">
        <v>1492.67</v>
      </c>
      <c r="H65" s="38">
        <v>480.2</v>
      </c>
      <c r="I65" s="227">
        <f t="shared" si="2"/>
        <v>0.3217054003899053</v>
      </c>
      <c r="J65" s="227">
        <f t="shared" si="3"/>
        <v>1.1715624085098078</v>
      </c>
    </row>
    <row r="66" spans="1:10" ht="25.5" x14ac:dyDescent="0.25">
      <c r="A66" s="11"/>
      <c r="B66" s="11"/>
      <c r="C66" s="12"/>
      <c r="D66" s="12">
        <v>3214</v>
      </c>
      <c r="E66" s="16" t="s">
        <v>258</v>
      </c>
      <c r="F66" s="38">
        <v>39.6</v>
      </c>
      <c r="G66" s="38">
        <v>250</v>
      </c>
      <c r="H66" s="38">
        <v>0</v>
      </c>
      <c r="I66" s="227">
        <f t="shared" si="2"/>
        <v>0</v>
      </c>
      <c r="J66" s="227">
        <f t="shared" si="3"/>
        <v>0</v>
      </c>
    </row>
    <row r="67" spans="1:10" x14ac:dyDescent="0.25">
      <c r="A67" s="11"/>
      <c r="B67" s="11"/>
      <c r="C67" s="212">
        <v>322</v>
      </c>
      <c r="D67" s="212"/>
      <c r="E67" s="212" t="s">
        <v>259</v>
      </c>
      <c r="F67" s="85">
        <v>129968.68</v>
      </c>
      <c r="G67" s="85">
        <v>132675.13</v>
      </c>
      <c r="H67" s="85">
        <v>114929.74</v>
      </c>
      <c r="I67" s="227">
        <f t="shared" si="2"/>
        <v>0.86624931138186945</v>
      </c>
      <c r="J67" s="227">
        <f t="shared" si="3"/>
        <v>0.88428796845516944</v>
      </c>
    </row>
    <row r="68" spans="1:10" ht="25.5" x14ac:dyDescent="0.25">
      <c r="A68" s="11"/>
      <c r="B68" s="11"/>
      <c r="C68" s="12"/>
      <c r="D68" s="12">
        <v>3221</v>
      </c>
      <c r="E68" s="16" t="s">
        <v>260</v>
      </c>
      <c r="F68" s="38">
        <v>18045.98</v>
      </c>
      <c r="G68" s="38">
        <v>20801.580000000002</v>
      </c>
      <c r="H68" s="38">
        <v>17085</v>
      </c>
      <c r="I68" s="227">
        <f t="shared" si="2"/>
        <v>0.82133184113899038</v>
      </c>
      <c r="J68" s="227">
        <f t="shared" si="3"/>
        <v>0.94674825085697756</v>
      </c>
    </row>
    <row r="69" spans="1:10" x14ac:dyDescent="0.25">
      <c r="A69" s="11"/>
      <c r="B69" s="11"/>
      <c r="C69" s="12"/>
      <c r="D69" s="12">
        <v>3222</v>
      </c>
      <c r="E69" s="12" t="s">
        <v>61</v>
      </c>
      <c r="F69" s="38">
        <v>15957.3</v>
      </c>
      <c r="G69" s="38">
        <v>18330.09</v>
      </c>
      <c r="H69" s="38">
        <v>12855.01</v>
      </c>
      <c r="I69" s="227">
        <f t="shared" si="2"/>
        <v>0.70130643111954172</v>
      </c>
      <c r="J69" s="227">
        <f t="shared" si="3"/>
        <v>0.80558803807661705</v>
      </c>
    </row>
    <row r="70" spans="1:10" x14ac:dyDescent="0.25">
      <c r="A70" s="11"/>
      <c r="B70" s="11"/>
      <c r="C70" s="12"/>
      <c r="D70" s="12">
        <v>3223</v>
      </c>
      <c r="E70" s="12" t="s">
        <v>62</v>
      </c>
      <c r="F70" s="38">
        <v>83060.31</v>
      </c>
      <c r="G70" s="38">
        <v>79015.78</v>
      </c>
      <c r="H70" s="38">
        <v>73578.91</v>
      </c>
      <c r="I70" s="227">
        <f t="shared" si="2"/>
        <v>0.93119260481893618</v>
      </c>
      <c r="J70" s="227">
        <f t="shared" si="3"/>
        <v>0.88584921004990236</v>
      </c>
    </row>
    <row r="71" spans="1:10" ht="25.5" x14ac:dyDescent="0.25">
      <c r="A71" s="11"/>
      <c r="B71" s="203"/>
      <c r="C71" s="12"/>
      <c r="D71" s="12">
        <v>3224</v>
      </c>
      <c r="E71" s="16" t="s">
        <v>261</v>
      </c>
      <c r="F71" s="38">
        <v>3716.91</v>
      </c>
      <c r="G71" s="38">
        <v>6194.5</v>
      </c>
      <c r="H71" s="38">
        <v>5388.62</v>
      </c>
      <c r="I71" s="227">
        <f t="shared" si="2"/>
        <v>0.86990394704980223</v>
      </c>
      <c r="J71" s="227">
        <f t="shared" si="3"/>
        <v>1.4497579979068635</v>
      </c>
    </row>
    <row r="72" spans="1:10" x14ac:dyDescent="0.25">
      <c r="A72" s="11"/>
      <c r="B72" s="203"/>
      <c r="C72" s="12"/>
      <c r="D72" s="12">
        <v>3225</v>
      </c>
      <c r="E72" s="16" t="s">
        <v>262</v>
      </c>
      <c r="F72" s="38">
        <v>9108.9699999999993</v>
      </c>
      <c r="G72" s="38">
        <v>5133.18</v>
      </c>
      <c r="H72" s="38">
        <v>3784.73</v>
      </c>
      <c r="I72" s="227">
        <f t="shared" si="2"/>
        <v>0.73730708839354941</v>
      </c>
      <c r="J72" s="227">
        <f t="shared" si="3"/>
        <v>0.41549483640850726</v>
      </c>
    </row>
    <row r="73" spans="1:10" ht="25.5" x14ac:dyDescent="0.25">
      <c r="A73" s="11"/>
      <c r="B73" s="203"/>
      <c r="C73" s="12"/>
      <c r="D73" s="12">
        <v>3227</v>
      </c>
      <c r="E73" s="16" t="s">
        <v>263</v>
      </c>
      <c r="F73" s="38">
        <v>79.209999999999994</v>
      </c>
      <c r="G73" s="38">
        <v>3200</v>
      </c>
      <c r="H73" s="38">
        <v>2237.4699999999998</v>
      </c>
      <c r="I73" s="227">
        <f t="shared" si="2"/>
        <v>0.69920937499999991</v>
      </c>
      <c r="J73" s="227">
        <f t="shared" si="3"/>
        <v>28.247317257921978</v>
      </c>
    </row>
    <row r="74" spans="1:10" x14ac:dyDescent="0.25">
      <c r="A74" s="11"/>
      <c r="B74" s="203"/>
      <c r="C74" s="212">
        <v>323</v>
      </c>
      <c r="D74" s="212"/>
      <c r="E74" s="213" t="s">
        <v>63</v>
      </c>
      <c r="F74" s="85">
        <v>77895.509999999995</v>
      </c>
      <c r="G74" s="85">
        <v>104216.01</v>
      </c>
      <c r="H74" s="85">
        <v>94471.09</v>
      </c>
      <c r="I74" s="227">
        <f t="shared" si="2"/>
        <v>0.90649306186256795</v>
      </c>
      <c r="J74" s="227">
        <f t="shared" si="3"/>
        <v>1.2127924959988066</v>
      </c>
    </row>
    <row r="75" spans="1:10" ht="25.5" x14ac:dyDescent="0.25">
      <c r="A75" s="11"/>
      <c r="B75" s="203"/>
      <c r="C75" s="12"/>
      <c r="D75" s="12">
        <v>3231</v>
      </c>
      <c r="E75" s="16" t="s">
        <v>264</v>
      </c>
      <c r="F75" s="38">
        <v>3037.36</v>
      </c>
      <c r="G75" s="38">
        <v>3346</v>
      </c>
      <c r="H75" s="38">
        <v>2809.7</v>
      </c>
      <c r="I75" s="227">
        <f t="shared" si="2"/>
        <v>0.83971906754333525</v>
      </c>
      <c r="J75" s="227">
        <f t="shared" si="3"/>
        <v>0.92504675112597767</v>
      </c>
    </row>
    <row r="76" spans="1:10" ht="25.5" x14ac:dyDescent="0.25">
      <c r="A76" s="11"/>
      <c r="B76" s="203"/>
      <c r="C76" s="12"/>
      <c r="D76" s="12">
        <v>3232</v>
      </c>
      <c r="E76" s="16" t="s">
        <v>167</v>
      </c>
      <c r="F76" s="38">
        <v>6903.71</v>
      </c>
      <c r="G76" s="38">
        <v>13237.43</v>
      </c>
      <c r="H76" s="38">
        <v>8898.2800000000007</v>
      </c>
      <c r="I76" s="227">
        <f t="shared" si="2"/>
        <v>0.67220600977682232</v>
      </c>
      <c r="J76" s="227">
        <f t="shared" si="3"/>
        <v>1.288912772987278</v>
      </c>
    </row>
    <row r="77" spans="1:10" ht="25.5" x14ac:dyDescent="0.25">
      <c r="A77" s="11"/>
      <c r="B77" s="203"/>
      <c r="C77" s="12"/>
      <c r="D77" s="12">
        <v>3233</v>
      </c>
      <c r="E77" s="16" t="s">
        <v>64</v>
      </c>
      <c r="F77" s="38">
        <v>1602.34</v>
      </c>
      <c r="G77" s="38">
        <v>6070</v>
      </c>
      <c r="H77" s="38">
        <v>4890.6499999999996</v>
      </c>
      <c r="I77" s="227">
        <f t="shared" si="2"/>
        <v>0.80570840197693572</v>
      </c>
      <c r="J77" s="227">
        <f t="shared" si="3"/>
        <v>3.0521924185878153</v>
      </c>
    </row>
    <row r="78" spans="1:10" x14ac:dyDescent="0.25">
      <c r="A78" s="11"/>
      <c r="B78" s="203"/>
      <c r="C78" s="12"/>
      <c r="D78" s="12">
        <v>3234</v>
      </c>
      <c r="E78" s="16" t="s">
        <v>168</v>
      </c>
      <c r="F78" s="38">
        <v>14840.94</v>
      </c>
      <c r="G78" s="38">
        <v>17200</v>
      </c>
      <c r="H78" s="38">
        <v>14891.41</v>
      </c>
      <c r="I78" s="227">
        <f t="shared" si="2"/>
        <v>0.86577965116279065</v>
      </c>
      <c r="J78" s="227">
        <f t="shared" si="3"/>
        <v>1.0034007279862327</v>
      </c>
    </row>
    <row r="79" spans="1:10" x14ac:dyDescent="0.25">
      <c r="A79" s="11"/>
      <c r="B79" s="203"/>
      <c r="C79" s="12"/>
      <c r="D79" s="12">
        <v>3235</v>
      </c>
      <c r="E79" s="16" t="s">
        <v>65</v>
      </c>
      <c r="F79" s="38">
        <v>2604.9</v>
      </c>
      <c r="G79" s="38">
        <v>4650</v>
      </c>
      <c r="H79" s="38">
        <v>4130</v>
      </c>
      <c r="I79" s="227">
        <f t="shared" si="2"/>
        <v>0.8881720430107527</v>
      </c>
      <c r="J79" s="227">
        <f t="shared" si="3"/>
        <v>1.5854735306537679</v>
      </c>
    </row>
    <row r="80" spans="1:10" x14ac:dyDescent="0.25">
      <c r="A80" s="11"/>
      <c r="B80" s="203"/>
      <c r="C80" s="12"/>
      <c r="D80" s="12">
        <v>3236</v>
      </c>
      <c r="E80" s="16" t="s">
        <v>161</v>
      </c>
      <c r="F80" s="38">
        <v>3719.91</v>
      </c>
      <c r="G80" s="38">
        <v>4869.92</v>
      </c>
      <c r="H80" s="38">
        <v>4028.34</v>
      </c>
      <c r="I80" s="227">
        <f t="shared" si="2"/>
        <v>0.82718812629365579</v>
      </c>
      <c r="J80" s="227">
        <f t="shared" si="3"/>
        <v>1.0829132962894263</v>
      </c>
    </row>
    <row r="81" spans="1:10" x14ac:dyDescent="0.25">
      <c r="A81" s="11"/>
      <c r="B81" s="203"/>
      <c r="C81" s="12"/>
      <c r="D81" s="12">
        <v>3237</v>
      </c>
      <c r="E81" s="16" t="s">
        <v>66</v>
      </c>
      <c r="F81" s="38">
        <v>41414.74</v>
      </c>
      <c r="G81" s="38">
        <v>51022.66</v>
      </c>
      <c r="H81" s="38">
        <v>52000.84</v>
      </c>
      <c r="I81" s="227">
        <f t="shared" si="2"/>
        <v>1.0191714818474771</v>
      </c>
      <c r="J81" s="227">
        <f t="shared" si="3"/>
        <v>1.2556118908388656</v>
      </c>
    </row>
    <row r="82" spans="1:10" x14ac:dyDescent="0.25">
      <c r="A82" s="11"/>
      <c r="B82" s="203"/>
      <c r="C82" s="12"/>
      <c r="D82" s="12">
        <v>3238</v>
      </c>
      <c r="E82" s="16" t="s">
        <v>67</v>
      </c>
      <c r="F82" s="38">
        <v>3766.23</v>
      </c>
      <c r="G82" s="38">
        <v>3300</v>
      </c>
      <c r="H82" s="38">
        <v>2792.87</v>
      </c>
      <c r="I82" s="227">
        <f t="shared" si="2"/>
        <v>0.84632424242424242</v>
      </c>
      <c r="J82" s="227">
        <f t="shared" si="3"/>
        <v>0.74155587948691393</v>
      </c>
    </row>
    <row r="83" spans="1:10" x14ac:dyDescent="0.25">
      <c r="A83" s="11"/>
      <c r="B83" s="203"/>
      <c r="C83" s="12"/>
      <c r="D83" s="12">
        <v>3239</v>
      </c>
      <c r="E83" s="16" t="s">
        <v>68</v>
      </c>
      <c r="F83" s="38">
        <v>5.38</v>
      </c>
      <c r="G83" s="38">
        <v>520</v>
      </c>
      <c r="H83" s="38">
        <v>29</v>
      </c>
      <c r="I83" s="227">
        <f t="shared" si="2"/>
        <v>5.5769230769230772E-2</v>
      </c>
      <c r="J83" s="227">
        <f t="shared" si="3"/>
        <v>5.3903345724907066</v>
      </c>
    </row>
    <row r="84" spans="1:10" ht="25.5" x14ac:dyDescent="0.25">
      <c r="A84" s="11"/>
      <c r="B84" s="203"/>
      <c r="C84" s="212">
        <v>329</v>
      </c>
      <c r="D84" s="212"/>
      <c r="E84" s="213" t="s">
        <v>81</v>
      </c>
      <c r="F84" s="85">
        <v>20713.43</v>
      </c>
      <c r="G84" s="85">
        <v>27620.73</v>
      </c>
      <c r="H84" s="85">
        <v>13410.31</v>
      </c>
      <c r="I84" s="227">
        <f t="shared" si="2"/>
        <v>0.48551613226732238</v>
      </c>
      <c r="J84" s="227">
        <f t="shared" si="3"/>
        <v>0.64742102104769705</v>
      </c>
    </row>
    <row r="85" spans="1:10" x14ac:dyDescent="0.25">
      <c r="A85" s="11"/>
      <c r="B85" s="203"/>
      <c r="C85" s="12"/>
      <c r="D85" s="12">
        <v>3292</v>
      </c>
      <c r="E85" s="16" t="s">
        <v>82</v>
      </c>
      <c r="F85" s="38">
        <v>494.8</v>
      </c>
      <c r="G85" s="38">
        <v>2031.44</v>
      </c>
      <c r="H85" s="38">
        <v>1340.9</v>
      </c>
      <c r="I85" s="227">
        <f t="shared" si="2"/>
        <v>0.66007364234237786</v>
      </c>
      <c r="J85" s="227">
        <f t="shared" si="3"/>
        <v>2.709983831851253</v>
      </c>
    </row>
    <row r="86" spans="1:10" x14ac:dyDescent="0.25">
      <c r="A86" s="11"/>
      <c r="B86" s="203"/>
      <c r="C86" s="12"/>
      <c r="D86" s="12">
        <v>3293</v>
      </c>
      <c r="E86" s="16" t="s">
        <v>83</v>
      </c>
      <c r="F86" s="38">
        <v>2419.5500000000002</v>
      </c>
      <c r="G86" s="38">
        <v>3276.11</v>
      </c>
      <c r="H86" s="38">
        <v>1985.71</v>
      </c>
      <c r="I86" s="227">
        <f t="shared" si="2"/>
        <v>0.60611823168330736</v>
      </c>
      <c r="J86" s="227">
        <f t="shared" si="3"/>
        <v>0.82069393068959096</v>
      </c>
    </row>
    <row r="87" spans="1:10" x14ac:dyDescent="0.25">
      <c r="A87" s="11"/>
      <c r="B87" s="203"/>
      <c r="C87" s="12"/>
      <c r="D87" s="12">
        <v>3294</v>
      </c>
      <c r="E87" s="16" t="s">
        <v>84</v>
      </c>
      <c r="F87" s="38">
        <v>35</v>
      </c>
      <c r="G87" s="38">
        <v>133.18</v>
      </c>
      <c r="H87" s="38">
        <v>0</v>
      </c>
      <c r="I87" s="227">
        <f t="shared" si="2"/>
        <v>0</v>
      </c>
      <c r="J87" s="227">
        <f t="shared" si="3"/>
        <v>0</v>
      </c>
    </row>
    <row r="88" spans="1:10" x14ac:dyDescent="0.25">
      <c r="A88" s="11"/>
      <c r="B88" s="203"/>
      <c r="C88" s="12"/>
      <c r="D88" s="12">
        <v>3295</v>
      </c>
      <c r="E88" s="16" t="s">
        <v>85</v>
      </c>
      <c r="F88" s="38">
        <v>3607.64</v>
      </c>
      <c r="G88" s="38">
        <v>2980</v>
      </c>
      <c r="H88" s="38">
        <v>2550.96</v>
      </c>
      <c r="I88" s="227">
        <f t="shared" si="2"/>
        <v>0.85602684563758391</v>
      </c>
      <c r="J88" s="227">
        <f t="shared" si="3"/>
        <v>0.70709937798671707</v>
      </c>
    </row>
    <row r="89" spans="1:10" ht="25.5" x14ac:dyDescent="0.25">
      <c r="A89" s="11"/>
      <c r="B89" s="203"/>
      <c r="C89" s="12"/>
      <c r="D89" s="12">
        <v>3296</v>
      </c>
      <c r="E89" s="16" t="s">
        <v>162</v>
      </c>
      <c r="F89" s="38">
        <v>1683.91</v>
      </c>
      <c r="G89" s="38">
        <v>2500</v>
      </c>
      <c r="H89" s="38">
        <v>429.47</v>
      </c>
      <c r="I89" s="227">
        <f t="shared" si="2"/>
        <v>0.17178800000000002</v>
      </c>
      <c r="J89" s="227">
        <f t="shared" si="3"/>
        <v>0.25504332179273237</v>
      </c>
    </row>
    <row r="90" spans="1:10" ht="25.5" x14ac:dyDescent="0.25">
      <c r="A90" s="11"/>
      <c r="B90" s="203"/>
      <c r="C90" s="12"/>
      <c r="D90" s="12">
        <v>3299</v>
      </c>
      <c r="E90" s="16" t="s">
        <v>81</v>
      </c>
      <c r="F90" s="38">
        <v>12472.53</v>
      </c>
      <c r="G90" s="38">
        <v>16700</v>
      </c>
      <c r="H90" s="38">
        <v>7103.27</v>
      </c>
      <c r="I90" s="227">
        <f t="shared" si="2"/>
        <v>0.42534550898203594</v>
      </c>
      <c r="J90" s="227">
        <f t="shared" si="3"/>
        <v>0.56951316212508607</v>
      </c>
    </row>
    <row r="91" spans="1:10" x14ac:dyDescent="0.25">
      <c r="A91" s="11"/>
      <c r="B91" s="203">
        <v>34</v>
      </c>
      <c r="C91" s="212"/>
      <c r="D91" s="212"/>
      <c r="E91" s="203" t="s">
        <v>47</v>
      </c>
      <c r="F91" s="85">
        <v>2795.91</v>
      </c>
      <c r="G91" s="85">
        <v>3965</v>
      </c>
      <c r="H91" s="85">
        <v>1557.05</v>
      </c>
      <c r="I91" s="227">
        <f t="shared" si="2"/>
        <v>0.39269861286254726</v>
      </c>
      <c r="J91" s="227">
        <f t="shared" si="3"/>
        <v>0.55690276153381191</v>
      </c>
    </row>
    <row r="92" spans="1:10" x14ac:dyDescent="0.25">
      <c r="A92" s="11"/>
      <c r="B92" s="203"/>
      <c r="C92" s="12">
        <v>343</v>
      </c>
      <c r="D92" s="12"/>
      <c r="E92" s="12" t="s">
        <v>87</v>
      </c>
      <c r="F92" s="38">
        <v>2795.91</v>
      </c>
      <c r="G92" s="38">
        <v>3965</v>
      </c>
      <c r="H92" s="38">
        <v>1557.05</v>
      </c>
      <c r="I92" s="227">
        <f t="shared" si="2"/>
        <v>0.39269861286254726</v>
      </c>
      <c r="J92" s="227">
        <f t="shared" si="3"/>
        <v>0.55690276153381191</v>
      </c>
    </row>
    <row r="93" spans="1:10" ht="25.5" x14ac:dyDescent="0.25">
      <c r="A93" s="11"/>
      <c r="B93" s="203"/>
      <c r="C93" s="12"/>
      <c r="D93" s="12">
        <v>3431</v>
      </c>
      <c r="E93" s="16" t="s">
        <v>281</v>
      </c>
      <c r="F93" s="38">
        <v>1126.5999999999999</v>
      </c>
      <c r="G93" s="38">
        <v>1393</v>
      </c>
      <c r="H93" s="38">
        <v>1149.71</v>
      </c>
      <c r="I93" s="227">
        <f t="shared" si="2"/>
        <v>0.82534816941852118</v>
      </c>
      <c r="J93" s="227">
        <f t="shared" si="3"/>
        <v>1.0205130481093556</v>
      </c>
    </row>
    <row r="94" spans="1:10" ht="25.5" x14ac:dyDescent="0.25">
      <c r="A94" s="11"/>
      <c r="B94" s="203"/>
      <c r="C94" s="12"/>
      <c r="D94" s="12">
        <v>3432</v>
      </c>
      <c r="E94" s="16" t="s">
        <v>282</v>
      </c>
      <c r="F94" s="38">
        <v>0</v>
      </c>
      <c r="G94" s="38">
        <v>2</v>
      </c>
      <c r="H94" s="38">
        <v>0.01</v>
      </c>
      <c r="I94" s="227">
        <f t="shared" si="2"/>
        <v>5.0000000000000001E-3</v>
      </c>
      <c r="J94" s="227">
        <v>0</v>
      </c>
    </row>
    <row r="95" spans="1:10" x14ac:dyDescent="0.25">
      <c r="A95" s="11"/>
      <c r="B95" s="203"/>
      <c r="C95" s="12"/>
      <c r="D95" s="12">
        <v>3433</v>
      </c>
      <c r="E95" s="12" t="s">
        <v>89</v>
      </c>
      <c r="F95" s="38">
        <v>1669.31</v>
      </c>
      <c r="G95" s="38">
        <v>2530</v>
      </c>
      <c r="H95" s="38">
        <v>407.33</v>
      </c>
      <c r="I95" s="227">
        <f t="shared" si="2"/>
        <v>0.161</v>
      </c>
      <c r="J95" s="227">
        <f t="shared" si="3"/>
        <v>0.24401099855628972</v>
      </c>
    </row>
    <row r="96" spans="1:10" ht="25.5" x14ac:dyDescent="0.25">
      <c r="A96" s="11"/>
      <c r="B96" s="203"/>
      <c r="C96" s="12"/>
      <c r="D96" s="12">
        <v>3434</v>
      </c>
      <c r="E96" s="16" t="s">
        <v>265</v>
      </c>
      <c r="F96" s="38">
        <v>0</v>
      </c>
      <c r="G96" s="38">
        <v>40</v>
      </c>
      <c r="H96" s="38">
        <v>0</v>
      </c>
      <c r="I96" s="227">
        <f t="shared" si="2"/>
        <v>0</v>
      </c>
      <c r="J96" s="227">
        <v>0</v>
      </c>
    </row>
    <row r="97" spans="1:10" ht="51" x14ac:dyDescent="0.25">
      <c r="A97" s="203"/>
      <c r="B97" s="203">
        <v>37</v>
      </c>
      <c r="C97" s="212"/>
      <c r="D97" s="212"/>
      <c r="E97" s="213" t="s">
        <v>51</v>
      </c>
      <c r="F97" s="85">
        <v>161306.04</v>
      </c>
      <c r="G97" s="85">
        <v>173000</v>
      </c>
      <c r="H97" s="85">
        <v>159204.01</v>
      </c>
      <c r="I97" s="227">
        <f t="shared" si="2"/>
        <v>0.92025439306358392</v>
      </c>
      <c r="J97" s="227">
        <f t="shared" si="3"/>
        <v>0.9869686838756937</v>
      </c>
    </row>
    <row r="98" spans="1:10" ht="25.5" x14ac:dyDescent="0.25">
      <c r="A98" s="11"/>
      <c r="B98" s="203"/>
      <c r="C98" s="12">
        <v>372</v>
      </c>
      <c r="D98" s="12"/>
      <c r="E98" s="16" t="s">
        <v>266</v>
      </c>
      <c r="F98" s="38">
        <v>161306.04</v>
      </c>
      <c r="G98" s="38">
        <v>173000</v>
      </c>
      <c r="H98" s="38">
        <v>159204.01</v>
      </c>
      <c r="I98" s="227">
        <f t="shared" si="2"/>
        <v>0.92025439306358392</v>
      </c>
      <c r="J98" s="227">
        <f t="shared" si="3"/>
        <v>0.9869686838756937</v>
      </c>
    </row>
    <row r="99" spans="1:10" ht="25.5" x14ac:dyDescent="0.25">
      <c r="A99" s="11"/>
      <c r="B99" s="203"/>
      <c r="C99" s="12"/>
      <c r="D99" s="12">
        <v>3722</v>
      </c>
      <c r="E99" s="16" t="s">
        <v>267</v>
      </c>
      <c r="F99" s="38">
        <v>161306.04</v>
      </c>
      <c r="G99" s="38">
        <v>173000</v>
      </c>
      <c r="H99" s="38">
        <v>159204.01</v>
      </c>
      <c r="I99" s="227">
        <f t="shared" si="2"/>
        <v>0.92025439306358392</v>
      </c>
      <c r="J99" s="227">
        <f t="shared" si="3"/>
        <v>0.9869686838756937</v>
      </c>
    </row>
    <row r="100" spans="1:10" x14ac:dyDescent="0.25">
      <c r="A100" s="11"/>
      <c r="B100" s="203">
        <v>38</v>
      </c>
      <c r="C100" s="212"/>
      <c r="D100" s="212"/>
      <c r="E100" s="213" t="s">
        <v>278</v>
      </c>
      <c r="F100" s="85">
        <v>0</v>
      </c>
      <c r="G100" s="85">
        <v>13214.4</v>
      </c>
      <c r="H100" s="85">
        <v>12890.34</v>
      </c>
      <c r="I100" s="227">
        <f t="shared" si="2"/>
        <v>0.97547675263349076</v>
      </c>
      <c r="J100" s="227">
        <v>0</v>
      </c>
    </row>
    <row r="101" spans="1:10" x14ac:dyDescent="0.25">
      <c r="A101" s="11"/>
      <c r="B101" s="203"/>
      <c r="C101" s="12">
        <v>381</v>
      </c>
      <c r="D101" s="12"/>
      <c r="E101" s="16" t="s">
        <v>43</v>
      </c>
      <c r="F101" s="38">
        <v>0</v>
      </c>
      <c r="G101" s="38">
        <v>654.4</v>
      </c>
      <c r="H101" s="38">
        <v>654.4</v>
      </c>
      <c r="I101" s="227">
        <f t="shared" si="2"/>
        <v>1</v>
      </c>
      <c r="J101" s="227">
        <v>0</v>
      </c>
    </row>
    <row r="102" spans="1:10" x14ac:dyDescent="0.25">
      <c r="A102" s="11"/>
      <c r="B102" s="203"/>
      <c r="C102" s="12"/>
      <c r="D102" s="12">
        <v>3812</v>
      </c>
      <c r="E102" s="16" t="s">
        <v>279</v>
      </c>
      <c r="F102" s="38">
        <v>0</v>
      </c>
      <c r="G102" s="38">
        <v>654.4</v>
      </c>
      <c r="H102" s="38">
        <v>654.4</v>
      </c>
      <c r="I102" s="227">
        <f t="shared" si="2"/>
        <v>1</v>
      </c>
      <c r="J102" s="227">
        <v>0</v>
      </c>
    </row>
    <row r="103" spans="1:10" x14ac:dyDescent="0.25">
      <c r="A103" s="11"/>
      <c r="B103" s="203"/>
      <c r="C103" s="12">
        <v>383</v>
      </c>
      <c r="D103" s="12"/>
      <c r="E103" s="342" t="s">
        <v>357</v>
      </c>
      <c r="F103" s="38">
        <v>0</v>
      </c>
      <c r="G103" s="38">
        <v>12560</v>
      </c>
      <c r="H103" s="38">
        <v>12235.94</v>
      </c>
      <c r="I103" s="227">
        <f t="shared" si="2"/>
        <v>0.97419904458598727</v>
      </c>
      <c r="J103" s="227">
        <v>0</v>
      </c>
    </row>
    <row r="104" spans="1:10" ht="24" x14ac:dyDescent="0.25">
      <c r="A104" s="11"/>
      <c r="B104" s="203"/>
      <c r="C104" s="12"/>
      <c r="D104" s="12">
        <v>3834</v>
      </c>
      <c r="E104" s="342" t="s">
        <v>358</v>
      </c>
      <c r="F104" s="38">
        <v>0</v>
      </c>
      <c r="G104" s="38">
        <v>12560</v>
      </c>
      <c r="H104" s="38">
        <v>12235.94</v>
      </c>
      <c r="I104" s="227">
        <f t="shared" si="2"/>
        <v>0.97419904458598727</v>
      </c>
      <c r="J104" s="227">
        <v>0</v>
      </c>
    </row>
    <row r="105" spans="1:10" ht="25.5" x14ac:dyDescent="0.25">
      <c r="A105" s="13">
        <v>4</v>
      </c>
      <c r="B105" s="14"/>
      <c r="C105" s="14"/>
      <c r="D105" s="14"/>
      <c r="E105" s="24" t="s">
        <v>17</v>
      </c>
      <c r="F105" s="85">
        <v>37159.22</v>
      </c>
      <c r="G105" s="85">
        <v>13200</v>
      </c>
      <c r="H105" s="85">
        <v>9649.74</v>
      </c>
      <c r="I105" s="227">
        <f t="shared" si="2"/>
        <v>0.73104090909090902</v>
      </c>
      <c r="J105" s="227">
        <f t="shared" si="3"/>
        <v>0.25968629050878894</v>
      </c>
    </row>
    <row r="106" spans="1:10" ht="25.5" x14ac:dyDescent="0.25">
      <c r="A106" s="13"/>
      <c r="B106" s="207">
        <v>41</v>
      </c>
      <c r="C106" s="207"/>
      <c r="D106" s="207"/>
      <c r="E106" s="24" t="s">
        <v>268</v>
      </c>
      <c r="F106" s="85">
        <v>0</v>
      </c>
      <c r="G106" s="85">
        <v>0</v>
      </c>
      <c r="H106" s="85">
        <v>0</v>
      </c>
      <c r="I106" s="227">
        <v>0</v>
      </c>
      <c r="J106" s="227">
        <v>0</v>
      </c>
    </row>
    <row r="107" spans="1:10" x14ac:dyDescent="0.25">
      <c r="A107" s="13"/>
      <c r="B107" s="207"/>
      <c r="C107" s="207">
        <v>412</v>
      </c>
      <c r="D107" s="207"/>
      <c r="E107" s="25" t="s">
        <v>269</v>
      </c>
      <c r="F107" s="85">
        <v>0</v>
      </c>
      <c r="G107" s="38">
        <v>0</v>
      </c>
      <c r="H107" s="85">
        <v>0</v>
      </c>
      <c r="I107" s="227">
        <v>0</v>
      </c>
      <c r="J107" s="227">
        <v>0</v>
      </c>
    </row>
    <row r="108" spans="1:10" x14ac:dyDescent="0.25">
      <c r="A108" s="13"/>
      <c r="B108" s="207"/>
      <c r="C108" s="207"/>
      <c r="D108" s="207">
        <v>4123</v>
      </c>
      <c r="E108" s="25" t="s">
        <v>213</v>
      </c>
      <c r="F108" s="85">
        <v>0</v>
      </c>
      <c r="G108" s="38">
        <v>0</v>
      </c>
      <c r="H108" s="85">
        <v>0</v>
      </c>
      <c r="I108" s="227">
        <v>0</v>
      </c>
      <c r="J108" s="227">
        <v>0</v>
      </c>
    </row>
    <row r="109" spans="1:10" ht="38.25" x14ac:dyDescent="0.25">
      <c r="A109" s="10"/>
      <c r="B109" s="10">
        <v>42</v>
      </c>
      <c r="C109" s="10"/>
      <c r="D109" s="10"/>
      <c r="E109" s="24" t="s">
        <v>36</v>
      </c>
      <c r="F109" s="85">
        <v>21177.5</v>
      </c>
      <c r="G109" s="85">
        <v>13200</v>
      </c>
      <c r="H109" s="85">
        <v>9649.74</v>
      </c>
      <c r="I109" s="227">
        <f t="shared" si="2"/>
        <v>0.73104090909090902</v>
      </c>
      <c r="J109" s="227">
        <f t="shared" si="3"/>
        <v>0.45566001652697435</v>
      </c>
    </row>
    <row r="110" spans="1:10" x14ac:dyDescent="0.25">
      <c r="A110" s="15"/>
      <c r="B110" s="15"/>
      <c r="C110" s="15">
        <v>422</v>
      </c>
      <c r="D110" s="15"/>
      <c r="E110" s="12" t="s">
        <v>95</v>
      </c>
      <c r="F110" s="38">
        <v>19743.11</v>
      </c>
      <c r="G110" s="38">
        <v>9800</v>
      </c>
      <c r="H110" s="38">
        <v>8135.17</v>
      </c>
      <c r="I110" s="227">
        <f t="shared" si="2"/>
        <v>0.83011938775510208</v>
      </c>
      <c r="J110" s="227">
        <f t="shared" si="3"/>
        <v>0.41205109022843917</v>
      </c>
    </row>
    <row r="111" spans="1:10" x14ac:dyDescent="0.25">
      <c r="A111" s="15"/>
      <c r="B111" s="15"/>
      <c r="C111" s="15"/>
      <c r="D111" s="15">
        <v>4221</v>
      </c>
      <c r="E111" s="12" t="s">
        <v>98</v>
      </c>
      <c r="F111" s="38">
        <v>4032.01</v>
      </c>
      <c r="G111" s="38">
        <v>4900</v>
      </c>
      <c r="H111" s="38">
        <v>6998.92</v>
      </c>
      <c r="I111" s="227">
        <f t="shared" si="2"/>
        <v>1.4283510204081633</v>
      </c>
      <c r="J111" s="227">
        <f t="shared" si="3"/>
        <v>1.7358389488121309</v>
      </c>
    </row>
    <row r="112" spans="1:10" x14ac:dyDescent="0.25">
      <c r="A112" s="15"/>
      <c r="B112" s="15"/>
      <c r="C112" s="15"/>
      <c r="D112" s="15">
        <v>4225</v>
      </c>
      <c r="E112" s="12" t="s">
        <v>99</v>
      </c>
      <c r="F112" s="38">
        <v>1060</v>
      </c>
      <c r="G112" s="38">
        <v>0</v>
      </c>
      <c r="H112" s="38">
        <v>0</v>
      </c>
      <c r="I112" s="227">
        <v>0</v>
      </c>
      <c r="J112" s="227">
        <v>0</v>
      </c>
    </row>
    <row r="113" spans="1:10" ht="27.75" customHeight="1" x14ac:dyDescent="0.25">
      <c r="A113" s="15"/>
      <c r="B113" s="15"/>
      <c r="C113" s="15"/>
      <c r="D113" s="15">
        <v>4227</v>
      </c>
      <c r="E113" s="16" t="s">
        <v>270</v>
      </c>
      <c r="F113" s="38">
        <v>14651.1</v>
      </c>
      <c r="G113" s="38">
        <v>4900</v>
      </c>
      <c r="H113" s="38">
        <v>1136.25</v>
      </c>
      <c r="I113" s="227">
        <f t="shared" si="2"/>
        <v>0.23188775510204082</v>
      </c>
      <c r="J113" s="227">
        <f t="shared" si="3"/>
        <v>7.7553903802444868E-2</v>
      </c>
    </row>
    <row r="114" spans="1:10" x14ac:dyDescent="0.25">
      <c r="A114" s="15"/>
      <c r="B114" s="15"/>
      <c r="C114" s="15">
        <v>423</v>
      </c>
      <c r="D114" s="15"/>
      <c r="E114" s="12" t="s">
        <v>97</v>
      </c>
      <c r="F114" s="38">
        <v>100</v>
      </c>
      <c r="G114" s="38">
        <v>0</v>
      </c>
      <c r="H114" s="38">
        <v>0</v>
      </c>
      <c r="I114" s="227">
        <v>0</v>
      </c>
      <c r="J114" s="227">
        <v>0</v>
      </c>
    </row>
    <row r="115" spans="1:10" ht="25.5" x14ac:dyDescent="0.25">
      <c r="A115" s="15"/>
      <c r="B115" s="15"/>
      <c r="C115" s="15"/>
      <c r="D115" s="15">
        <v>4231</v>
      </c>
      <c r="E115" s="16" t="s">
        <v>271</v>
      </c>
      <c r="F115" s="38">
        <v>100</v>
      </c>
      <c r="G115" s="38">
        <v>0</v>
      </c>
      <c r="H115" s="38">
        <v>0</v>
      </c>
      <c r="I115" s="227">
        <v>0</v>
      </c>
      <c r="J115" s="227">
        <v>0</v>
      </c>
    </row>
    <row r="116" spans="1:10" x14ac:dyDescent="0.25">
      <c r="A116" s="15"/>
      <c r="B116" s="15"/>
      <c r="C116" s="15">
        <v>424</v>
      </c>
      <c r="D116" s="15"/>
      <c r="E116" s="12" t="s">
        <v>116</v>
      </c>
      <c r="F116" s="38">
        <v>1334.39</v>
      </c>
      <c r="G116" s="38">
        <v>3400</v>
      </c>
      <c r="H116" s="38">
        <v>1514.57</v>
      </c>
      <c r="I116" s="227">
        <f t="shared" ref="I116:I123" si="4">AVERAGE(H116/G116)</f>
        <v>0.44546176470588233</v>
      </c>
      <c r="J116" s="227">
        <f t="shared" si="3"/>
        <v>1.1350279903176732</v>
      </c>
    </row>
    <row r="117" spans="1:10" x14ac:dyDescent="0.25">
      <c r="A117" s="15"/>
      <c r="B117" s="15"/>
      <c r="C117" s="15"/>
      <c r="D117" s="15">
        <v>4241</v>
      </c>
      <c r="E117" s="16" t="s">
        <v>116</v>
      </c>
      <c r="F117" s="38">
        <v>1334.39</v>
      </c>
      <c r="G117" s="38">
        <v>3400</v>
      </c>
      <c r="H117" s="38">
        <v>1514.57</v>
      </c>
      <c r="I117" s="227">
        <f t="shared" si="4"/>
        <v>0.44546176470588233</v>
      </c>
      <c r="J117" s="227">
        <f t="shared" si="3"/>
        <v>1.1350279903176732</v>
      </c>
    </row>
    <row r="118" spans="1:10" ht="38.25" x14ac:dyDescent="0.25">
      <c r="A118" s="15"/>
      <c r="B118" s="10">
        <v>45</v>
      </c>
      <c r="C118" s="10"/>
      <c r="D118" s="10"/>
      <c r="E118" s="24" t="s">
        <v>48</v>
      </c>
      <c r="F118" s="85">
        <v>15981.72</v>
      </c>
      <c r="G118" s="85">
        <v>0</v>
      </c>
      <c r="H118" s="85">
        <v>0</v>
      </c>
      <c r="I118" s="227">
        <v>0</v>
      </c>
      <c r="J118" s="227">
        <v>0</v>
      </c>
    </row>
    <row r="119" spans="1:10" ht="25.5" x14ac:dyDescent="0.25">
      <c r="A119" s="15"/>
      <c r="B119" s="15"/>
      <c r="C119" s="15">
        <v>451</v>
      </c>
      <c r="D119" s="15"/>
      <c r="E119" s="16" t="s">
        <v>272</v>
      </c>
      <c r="F119" s="38">
        <v>15981.72</v>
      </c>
      <c r="G119" s="38">
        <v>0</v>
      </c>
      <c r="H119" s="38">
        <v>0</v>
      </c>
      <c r="I119" s="227">
        <v>0</v>
      </c>
      <c r="J119" s="227">
        <v>0</v>
      </c>
    </row>
    <row r="120" spans="1:10" ht="25.5" x14ac:dyDescent="0.25">
      <c r="A120" s="10">
        <v>5</v>
      </c>
      <c r="B120" s="10"/>
      <c r="C120" s="10"/>
      <c r="D120" s="10"/>
      <c r="E120" s="24" t="s">
        <v>180</v>
      </c>
      <c r="F120" s="85">
        <v>57.18</v>
      </c>
      <c r="G120" s="85">
        <v>5.19</v>
      </c>
      <c r="H120" s="85">
        <v>5.19</v>
      </c>
      <c r="I120" s="227">
        <f t="shared" si="4"/>
        <v>1</v>
      </c>
      <c r="J120" s="227">
        <v>0</v>
      </c>
    </row>
    <row r="121" spans="1:10" ht="38.25" x14ac:dyDescent="0.25">
      <c r="A121" s="10"/>
      <c r="B121" s="10">
        <v>54</v>
      </c>
      <c r="C121" s="10"/>
      <c r="D121" s="10"/>
      <c r="E121" s="24" t="s">
        <v>181</v>
      </c>
      <c r="F121" s="85">
        <v>57.18</v>
      </c>
      <c r="G121" s="85">
        <v>5.19</v>
      </c>
      <c r="H121" s="85">
        <v>5.19</v>
      </c>
      <c r="I121" s="227">
        <f t="shared" si="4"/>
        <v>1</v>
      </c>
      <c r="J121" s="227">
        <v>0</v>
      </c>
    </row>
    <row r="122" spans="1:10" ht="25.5" x14ac:dyDescent="0.25">
      <c r="A122" s="10"/>
      <c r="B122" s="10"/>
      <c r="C122" s="15">
        <v>545</v>
      </c>
      <c r="D122" s="10"/>
      <c r="E122" s="25" t="s">
        <v>273</v>
      </c>
      <c r="F122" s="38">
        <v>57.18</v>
      </c>
      <c r="G122" s="38">
        <v>5.19</v>
      </c>
      <c r="H122" s="38">
        <v>5.19</v>
      </c>
      <c r="I122" s="227">
        <f t="shared" si="4"/>
        <v>1</v>
      </c>
      <c r="J122" s="227">
        <v>0</v>
      </c>
    </row>
    <row r="123" spans="1:10" ht="38.25" x14ac:dyDescent="0.25">
      <c r="A123" s="10"/>
      <c r="B123" s="10"/>
      <c r="C123" s="15"/>
      <c r="D123" s="15">
        <v>5453</v>
      </c>
      <c r="E123" s="25" t="s">
        <v>274</v>
      </c>
      <c r="F123" s="38">
        <v>57.18</v>
      </c>
      <c r="G123" s="38">
        <v>5.19</v>
      </c>
      <c r="H123" s="38">
        <v>5.19</v>
      </c>
      <c r="I123" s="227">
        <f t="shared" si="4"/>
        <v>1</v>
      </c>
      <c r="J123" s="227">
        <v>0</v>
      </c>
    </row>
    <row r="124" spans="1:10" x14ac:dyDescent="0.25">
      <c r="A124" s="368"/>
      <c r="B124" s="369"/>
      <c r="C124" s="369"/>
      <c r="D124" s="370"/>
      <c r="E124" s="25"/>
      <c r="F124" s="85"/>
      <c r="G124" s="85"/>
      <c r="H124" s="85"/>
      <c r="I124" s="85"/>
      <c r="J124" s="85"/>
    </row>
    <row r="125" spans="1:10" x14ac:dyDescent="0.25">
      <c r="A125" s="208"/>
      <c r="B125" s="208"/>
      <c r="C125" s="208"/>
      <c r="D125" s="208"/>
      <c r="E125" s="208"/>
      <c r="F125" s="208"/>
      <c r="G125" s="208"/>
      <c r="H125" s="208"/>
      <c r="I125" s="208"/>
      <c r="J125" s="208"/>
    </row>
    <row r="126" spans="1:10" x14ac:dyDescent="0.25">
      <c r="A126" s="208"/>
      <c r="B126" s="208"/>
      <c r="C126" s="208"/>
      <c r="D126" s="208"/>
      <c r="E126" s="208"/>
      <c r="F126" s="208"/>
      <c r="G126" s="208"/>
      <c r="H126" s="208"/>
      <c r="I126" s="208"/>
      <c r="J126" s="208"/>
    </row>
    <row r="127" spans="1:10" x14ac:dyDescent="0.25">
      <c r="A127" s="208"/>
      <c r="B127" s="208"/>
      <c r="C127" s="208"/>
      <c r="D127" s="208"/>
      <c r="E127" s="208"/>
      <c r="F127" s="208"/>
      <c r="G127" s="208"/>
      <c r="H127" s="208"/>
      <c r="I127" s="208"/>
      <c r="J127" s="208"/>
    </row>
  </sheetData>
  <mergeCells count="8">
    <mergeCell ref="B1:Q1"/>
    <mergeCell ref="A124:D124"/>
    <mergeCell ref="A3:J3"/>
    <mergeCell ref="A5:J5"/>
    <mergeCell ref="B6:J6"/>
    <mergeCell ref="A7:J7"/>
    <mergeCell ref="A47:J47"/>
    <mergeCell ref="B4:J4"/>
  </mergeCells>
  <pageMargins left="0.7" right="0.7" top="0.75" bottom="0.75" header="0.3" footer="0.3"/>
  <pageSetup paperSize="9" scale="6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8"/>
  <sheetViews>
    <sheetView topLeftCell="A31" workbookViewId="0">
      <selection activeCell="F18" sqref="F18"/>
    </sheetView>
  </sheetViews>
  <sheetFormatPr defaultRowHeight="15" x14ac:dyDescent="0.25"/>
  <cols>
    <col min="1" max="1" width="7.7109375" bestFit="1" customWidth="1"/>
    <col min="2" max="2" width="8.7109375" bestFit="1" customWidth="1"/>
    <col min="3" max="3" width="32.5703125" customWidth="1"/>
    <col min="4" max="4" width="20.28515625" customWidth="1"/>
    <col min="5" max="7" width="16.140625" customWidth="1"/>
    <col min="8" max="8" width="10.7109375" customWidth="1"/>
  </cols>
  <sheetData>
    <row r="1" spans="1:15" ht="42" customHeight="1" x14ac:dyDescent="0.25">
      <c r="A1" s="359" t="s">
        <v>319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</row>
    <row r="2" spans="1:15" ht="15.75" x14ac:dyDescent="0.25">
      <c r="A2" s="351" t="s">
        <v>24</v>
      </c>
      <c r="B2" s="351"/>
      <c r="C2" s="351"/>
      <c r="D2" s="351"/>
      <c r="E2" s="364"/>
      <c r="F2" s="364"/>
      <c r="G2" s="364"/>
      <c r="H2" s="364"/>
    </row>
    <row r="3" spans="1:15" ht="18" x14ac:dyDescent="0.25">
      <c r="A3" s="119"/>
      <c r="B3" s="119"/>
      <c r="C3" s="119"/>
      <c r="D3" s="272"/>
      <c r="E3" s="5"/>
      <c r="F3" s="5"/>
      <c r="G3" s="5"/>
      <c r="H3" s="5"/>
    </row>
    <row r="4" spans="1:15" ht="18" customHeight="1" x14ac:dyDescent="0.25">
      <c r="A4" s="351" t="s">
        <v>7</v>
      </c>
      <c r="B4" s="352"/>
      <c r="C4" s="352"/>
      <c r="D4" s="352"/>
      <c r="E4" s="352"/>
      <c r="F4" s="352"/>
      <c r="G4" s="352"/>
      <c r="H4" s="352"/>
    </row>
    <row r="5" spans="1:15" ht="15.75" x14ac:dyDescent="0.25">
      <c r="A5" s="351" t="s">
        <v>182</v>
      </c>
      <c r="B5" s="372"/>
      <c r="C5" s="372"/>
      <c r="D5" s="372"/>
      <c r="E5" s="372"/>
      <c r="F5" s="372"/>
      <c r="G5" s="372"/>
      <c r="H5" s="372"/>
    </row>
    <row r="6" spans="1:15" ht="10.5" customHeight="1" x14ac:dyDescent="0.25">
      <c r="A6" s="119"/>
      <c r="B6" s="119"/>
      <c r="C6" s="119"/>
      <c r="D6" s="272"/>
      <c r="E6" s="5"/>
      <c r="F6" s="5"/>
      <c r="G6" s="5"/>
      <c r="H6" s="5"/>
    </row>
    <row r="7" spans="1:15" ht="35.25" customHeight="1" x14ac:dyDescent="0.25">
      <c r="A7" s="19" t="s">
        <v>8</v>
      </c>
      <c r="B7" s="18" t="s">
        <v>9</v>
      </c>
      <c r="C7" s="18" t="s">
        <v>6</v>
      </c>
      <c r="D7" s="18" t="s">
        <v>298</v>
      </c>
      <c r="E7" s="19" t="s">
        <v>293</v>
      </c>
      <c r="F7" s="19" t="s">
        <v>299</v>
      </c>
      <c r="G7" s="19" t="s">
        <v>283</v>
      </c>
      <c r="H7" s="19" t="s">
        <v>283</v>
      </c>
      <c r="L7" s="201"/>
    </row>
    <row r="8" spans="1:15" ht="27" customHeight="1" x14ac:dyDescent="0.25">
      <c r="A8" s="96">
        <v>6</v>
      </c>
      <c r="B8" s="96"/>
      <c r="C8" s="157" t="s">
        <v>11</v>
      </c>
      <c r="D8" s="319">
        <v>1759924.14</v>
      </c>
      <c r="E8" s="110">
        <v>2603414.7999999998</v>
      </c>
      <c r="F8" s="110">
        <v>2027901.5</v>
      </c>
      <c r="G8" s="226">
        <f>AVERAGE(F8/D8)</f>
        <v>1.152266426665413</v>
      </c>
      <c r="H8" s="226">
        <f>AVERAGE(F8/E8)</f>
        <v>0.77893906879533759</v>
      </c>
    </row>
    <row r="9" spans="1:15" ht="45" x14ac:dyDescent="0.25">
      <c r="A9" s="96"/>
      <c r="B9" s="97">
        <v>63</v>
      </c>
      <c r="C9" s="161" t="s">
        <v>33</v>
      </c>
      <c r="D9" s="321">
        <v>1291433.1499999999</v>
      </c>
      <c r="E9" s="109">
        <v>2111840.6800000002</v>
      </c>
      <c r="F9" s="109">
        <v>1570586.71</v>
      </c>
      <c r="G9" s="226">
        <f t="shared" ref="G9:G19" si="0">AVERAGE(F9/D9)</f>
        <v>1.2161579637319981</v>
      </c>
      <c r="H9" s="226">
        <f t="shared" ref="H9:H19" si="1">AVERAGE(F9/E9)</f>
        <v>0.74370511226254044</v>
      </c>
    </row>
    <row r="10" spans="1:15" ht="18" x14ac:dyDescent="0.25">
      <c r="A10" s="98"/>
      <c r="B10" s="98">
        <v>64</v>
      </c>
      <c r="C10" s="162" t="s">
        <v>38</v>
      </c>
      <c r="D10" s="322">
        <v>22.2</v>
      </c>
      <c r="E10" s="109">
        <v>65</v>
      </c>
      <c r="F10" s="109">
        <v>42.56</v>
      </c>
      <c r="G10" s="226">
        <f t="shared" si="0"/>
        <v>1.9171171171171173</v>
      </c>
      <c r="H10" s="226">
        <f t="shared" si="1"/>
        <v>0.65476923076923077</v>
      </c>
    </row>
    <row r="11" spans="1:15" ht="60" x14ac:dyDescent="0.25">
      <c r="A11" s="98"/>
      <c r="B11" s="98">
        <v>65</v>
      </c>
      <c r="C11" s="163" t="s">
        <v>41</v>
      </c>
      <c r="D11" s="320">
        <v>29620.97</v>
      </c>
      <c r="E11" s="109">
        <v>36849.67</v>
      </c>
      <c r="F11" s="109">
        <v>28137.55</v>
      </c>
      <c r="G11" s="226">
        <f t="shared" si="0"/>
        <v>0.94991993847601874</v>
      </c>
      <c r="H11" s="226">
        <f t="shared" si="1"/>
        <v>0.76357671588375153</v>
      </c>
    </row>
    <row r="12" spans="1:15" ht="60" x14ac:dyDescent="0.25">
      <c r="A12" s="98"/>
      <c r="B12" s="98">
        <v>66</v>
      </c>
      <c r="C12" s="163" t="s">
        <v>42</v>
      </c>
      <c r="D12" s="320">
        <v>63489.57</v>
      </c>
      <c r="E12" s="174">
        <v>78238.710000000006</v>
      </c>
      <c r="F12" s="174">
        <v>68119.509999999995</v>
      </c>
      <c r="G12" s="226">
        <f t="shared" si="0"/>
        <v>1.0729244189242422</v>
      </c>
      <c r="H12" s="226">
        <f t="shared" si="1"/>
        <v>0.8706624891949265</v>
      </c>
    </row>
    <row r="13" spans="1:15" ht="45" x14ac:dyDescent="0.25">
      <c r="A13" s="98"/>
      <c r="B13" s="98">
        <v>67</v>
      </c>
      <c r="C13" s="161" t="s">
        <v>34</v>
      </c>
      <c r="D13" s="321">
        <v>374486.27</v>
      </c>
      <c r="E13" s="109">
        <v>376420.74</v>
      </c>
      <c r="F13" s="109">
        <v>361015.17</v>
      </c>
      <c r="G13" s="226">
        <f t="shared" si="0"/>
        <v>0.96402778665289912</v>
      </c>
      <c r="H13" s="226">
        <f t="shared" si="1"/>
        <v>0.95907353563993314</v>
      </c>
    </row>
    <row r="14" spans="1:15" ht="30" x14ac:dyDescent="0.25">
      <c r="A14" s="98"/>
      <c r="B14" s="98">
        <v>68</v>
      </c>
      <c r="C14" s="161" t="s">
        <v>208</v>
      </c>
      <c r="D14" s="321">
        <v>871.98</v>
      </c>
      <c r="E14" s="109">
        <v>0</v>
      </c>
      <c r="F14" s="109">
        <v>0</v>
      </c>
      <c r="G14" s="226">
        <f t="shared" si="0"/>
        <v>0</v>
      </c>
      <c r="H14" s="226" t="e">
        <f t="shared" si="1"/>
        <v>#DIV/0!</v>
      </c>
    </row>
    <row r="15" spans="1:15" ht="31.5" x14ac:dyDescent="0.25">
      <c r="A15" s="99">
        <v>7</v>
      </c>
      <c r="B15" s="100"/>
      <c r="C15" s="160" t="s">
        <v>12</v>
      </c>
      <c r="D15" s="319">
        <v>0</v>
      </c>
      <c r="E15" s="110">
        <v>0</v>
      </c>
      <c r="F15" s="110">
        <v>0</v>
      </c>
      <c r="G15" s="226">
        <v>0</v>
      </c>
      <c r="H15" s="226">
        <v>0</v>
      </c>
    </row>
    <row r="16" spans="1:15" ht="18" x14ac:dyDescent="0.25">
      <c r="A16" s="99">
        <v>8</v>
      </c>
      <c r="B16" s="100">
        <v>31</v>
      </c>
      <c r="C16" s="160" t="s">
        <v>179</v>
      </c>
      <c r="D16" s="319">
        <v>0</v>
      </c>
      <c r="E16" s="110">
        <v>0</v>
      </c>
      <c r="F16" s="110">
        <v>0</v>
      </c>
      <c r="G16" s="226">
        <v>0</v>
      </c>
      <c r="H16" s="226">
        <v>0</v>
      </c>
    </row>
    <row r="17" spans="1:8" ht="18" x14ac:dyDescent="0.25">
      <c r="A17" s="99">
        <v>9</v>
      </c>
      <c r="B17" s="101"/>
      <c r="C17" s="164"/>
      <c r="D17" s="321"/>
      <c r="E17" s="109"/>
      <c r="F17" s="109"/>
      <c r="G17" s="226"/>
      <c r="H17" s="226"/>
    </row>
    <row r="18" spans="1:8" ht="18" x14ac:dyDescent="0.25">
      <c r="A18" s="99"/>
      <c r="B18" s="100">
        <v>92</v>
      </c>
      <c r="C18" s="160" t="s">
        <v>160</v>
      </c>
      <c r="D18" s="319">
        <v>10218.48</v>
      </c>
      <c r="E18" s="110">
        <v>21516.38</v>
      </c>
      <c r="F18" s="110">
        <v>8153.96</v>
      </c>
      <c r="G18" s="226">
        <f t="shared" si="0"/>
        <v>0.797962123525221</v>
      </c>
      <c r="H18" s="226">
        <f t="shared" si="1"/>
        <v>0.37896523485828004</v>
      </c>
    </row>
    <row r="19" spans="1:8" ht="18" x14ac:dyDescent="0.25">
      <c r="A19" s="97"/>
      <c r="B19" s="15"/>
      <c r="C19" s="25" t="s">
        <v>296</v>
      </c>
      <c r="D19" s="318">
        <v>1770142.62</v>
      </c>
      <c r="E19" s="38">
        <v>2624931.1800000002</v>
      </c>
      <c r="F19" s="38">
        <v>2036055.46</v>
      </c>
      <c r="G19" s="226">
        <f t="shared" si="0"/>
        <v>1.1502211386786449</v>
      </c>
      <c r="H19" s="226">
        <f t="shared" si="1"/>
        <v>0.77566051084051657</v>
      </c>
    </row>
    <row r="20" spans="1:8" ht="18.75" x14ac:dyDescent="0.3">
      <c r="A20" s="102"/>
      <c r="B20" s="102"/>
      <c r="C20" s="102"/>
      <c r="D20" s="102"/>
      <c r="E20" s="102"/>
      <c r="F20" s="102"/>
      <c r="G20" s="102"/>
      <c r="H20" s="102"/>
    </row>
    <row r="21" spans="1:8" ht="18.75" x14ac:dyDescent="0.25">
      <c r="A21" s="375" t="s">
        <v>183</v>
      </c>
      <c r="B21" s="376"/>
      <c r="C21" s="376"/>
      <c r="D21" s="376"/>
      <c r="E21" s="376"/>
      <c r="F21" s="376"/>
      <c r="G21" s="376"/>
      <c r="H21" s="376"/>
    </row>
    <row r="22" spans="1:8" ht="18" x14ac:dyDescent="0.25">
      <c r="A22" s="119"/>
      <c r="B22" s="119"/>
      <c r="C22" s="119"/>
      <c r="D22" s="272"/>
      <c r="E22" s="103"/>
      <c r="F22" s="103"/>
      <c r="G22" s="103"/>
      <c r="H22" s="103"/>
    </row>
    <row r="23" spans="1:8" ht="36" x14ac:dyDescent="0.25">
      <c r="A23" s="104" t="s">
        <v>8</v>
      </c>
      <c r="B23" s="105" t="s">
        <v>9</v>
      </c>
      <c r="C23" s="105" t="s">
        <v>14</v>
      </c>
      <c r="D23" s="18" t="s">
        <v>298</v>
      </c>
      <c r="E23" s="19" t="s">
        <v>293</v>
      </c>
      <c r="F23" s="19" t="s">
        <v>299</v>
      </c>
      <c r="G23" s="19" t="s">
        <v>283</v>
      </c>
      <c r="H23" s="19" t="s">
        <v>283</v>
      </c>
    </row>
    <row r="24" spans="1:8" ht="20.25" customHeight="1" x14ac:dyDescent="0.25">
      <c r="A24" s="96">
        <v>3</v>
      </c>
      <c r="B24" s="96"/>
      <c r="C24" s="157" t="s">
        <v>15</v>
      </c>
      <c r="D24" s="314">
        <v>1718023.94</v>
      </c>
      <c r="E24" s="110">
        <v>2611725.9900000002</v>
      </c>
      <c r="F24" s="110">
        <v>2012752.46</v>
      </c>
      <c r="G24" s="226">
        <f>AVERAGE(F24/D24)</f>
        <v>1.1715508807170638</v>
      </c>
      <c r="H24" s="226">
        <f>AVERAGE(F24/E24)</f>
        <v>0.77065988840582766</v>
      </c>
    </row>
    <row r="25" spans="1:8" ht="21.75" customHeight="1" x14ac:dyDescent="0.25">
      <c r="A25" s="111"/>
      <c r="B25" s="111">
        <v>31</v>
      </c>
      <c r="C25" s="157" t="s">
        <v>16</v>
      </c>
      <c r="D25" s="315">
        <v>1255573.6599999999</v>
      </c>
      <c r="E25" s="109">
        <v>2091178.89</v>
      </c>
      <c r="F25" s="109">
        <v>1560998.04</v>
      </c>
      <c r="G25" s="226">
        <f t="shared" ref="G25:G35" si="2">AVERAGE(F25/D25)</f>
        <v>1.243254848146464</v>
      </c>
      <c r="H25" s="226">
        <f t="shared" ref="H25:H35" si="3">AVERAGE(F25/E25)</f>
        <v>0.74646795999360926</v>
      </c>
    </row>
    <row r="26" spans="1:8" ht="20.25" x14ac:dyDescent="0.25">
      <c r="A26" s="113"/>
      <c r="B26" s="114">
        <v>32</v>
      </c>
      <c r="C26" s="158" t="s">
        <v>27</v>
      </c>
      <c r="D26" s="316">
        <v>298348.33</v>
      </c>
      <c r="E26" s="109">
        <v>330367.7</v>
      </c>
      <c r="F26" s="109">
        <v>278103.02</v>
      </c>
      <c r="G26" s="226">
        <f t="shared" si="2"/>
        <v>0.9321420367930332</v>
      </c>
      <c r="H26" s="226">
        <f t="shared" si="3"/>
        <v>0.84179845668931919</v>
      </c>
    </row>
    <row r="27" spans="1:8" ht="20.25" x14ac:dyDescent="0.25">
      <c r="A27" s="113"/>
      <c r="B27" s="114">
        <v>34</v>
      </c>
      <c r="C27" s="158" t="s">
        <v>47</v>
      </c>
      <c r="D27" s="316">
        <v>2795.91</v>
      </c>
      <c r="E27" s="109">
        <v>3965</v>
      </c>
      <c r="F27" s="109">
        <v>1557.05</v>
      </c>
      <c r="G27" s="226">
        <f t="shared" si="2"/>
        <v>0.55690276153381191</v>
      </c>
      <c r="H27" s="226">
        <f t="shared" si="3"/>
        <v>0.39269861286254726</v>
      </c>
    </row>
    <row r="28" spans="1:8" ht="45" x14ac:dyDescent="0.25">
      <c r="A28" s="114"/>
      <c r="B28" s="114">
        <v>37</v>
      </c>
      <c r="C28" s="159" t="s">
        <v>51</v>
      </c>
      <c r="D28" s="320">
        <v>161306.04</v>
      </c>
      <c r="E28" s="109">
        <v>173000</v>
      </c>
      <c r="F28" s="109">
        <v>159204.01</v>
      </c>
      <c r="G28" s="226">
        <f t="shared" si="2"/>
        <v>0.9869686838756937</v>
      </c>
      <c r="H28" s="226">
        <f t="shared" si="3"/>
        <v>0.92025439306358392</v>
      </c>
    </row>
    <row r="29" spans="1:8" ht="20.25" x14ac:dyDescent="0.25">
      <c r="A29" s="114"/>
      <c r="B29" s="114">
        <v>38</v>
      </c>
      <c r="C29" s="159" t="s">
        <v>280</v>
      </c>
      <c r="D29" s="317">
        <v>0</v>
      </c>
      <c r="E29" s="109">
        <v>13214.4</v>
      </c>
      <c r="F29" s="109">
        <v>12890.34</v>
      </c>
      <c r="G29" s="226">
        <v>0</v>
      </c>
      <c r="H29" s="226">
        <f t="shared" si="3"/>
        <v>0.97547675263349076</v>
      </c>
    </row>
    <row r="30" spans="1:8" ht="31.5" x14ac:dyDescent="0.25">
      <c r="A30" s="115">
        <v>4</v>
      </c>
      <c r="B30" s="116"/>
      <c r="C30" s="160" t="s">
        <v>17</v>
      </c>
      <c r="D30" s="314">
        <v>37159.22</v>
      </c>
      <c r="E30" s="110">
        <v>13200</v>
      </c>
      <c r="F30" s="110">
        <v>9649.74</v>
      </c>
      <c r="G30" s="226">
        <f t="shared" si="2"/>
        <v>0.25968629050878894</v>
      </c>
      <c r="H30" s="226">
        <f t="shared" si="3"/>
        <v>0.73104090909090902</v>
      </c>
    </row>
    <row r="31" spans="1:8" ht="47.25" x14ac:dyDescent="0.25">
      <c r="A31" s="111"/>
      <c r="B31" s="111">
        <v>42</v>
      </c>
      <c r="C31" s="160" t="s">
        <v>36</v>
      </c>
      <c r="D31" s="321">
        <v>21177.5</v>
      </c>
      <c r="E31" s="109">
        <v>13200</v>
      </c>
      <c r="F31" s="109">
        <v>9649.74</v>
      </c>
      <c r="G31" s="226">
        <f t="shared" si="2"/>
        <v>0.45566001652697435</v>
      </c>
      <c r="H31" s="226">
        <f t="shared" si="3"/>
        <v>0.73104090909090902</v>
      </c>
    </row>
    <row r="32" spans="1:8" ht="31.5" x14ac:dyDescent="0.25">
      <c r="A32" s="112"/>
      <c r="B32" s="111">
        <v>45</v>
      </c>
      <c r="C32" s="160" t="s">
        <v>48</v>
      </c>
      <c r="D32" s="321">
        <v>15981.72</v>
      </c>
      <c r="E32" s="109">
        <v>0</v>
      </c>
      <c r="F32" s="109">
        <v>0</v>
      </c>
      <c r="G32" s="226">
        <f t="shared" si="2"/>
        <v>0</v>
      </c>
      <c r="H32" s="226">
        <v>0</v>
      </c>
    </row>
    <row r="33" spans="1:8" ht="31.5" x14ac:dyDescent="0.25">
      <c r="A33" s="111">
        <v>5</v>
      </c>
      <c r="B33" s="111"/>
      <c r="C33" s="160" t="s">
        <v>180</v>
      </c>
      <c r="D33" s="319">
        <v>57.18</v>
      </c>
      <c r="E33" s="110">
        <v>5.19</v>
      </c>
      <c r="F33" s="110">
        <v>5.19</v>
      </c>
      <c r="G33" s="226">
        <f t="shared" si="2"/>
        <v>9.076600209863589E-2</v>
      </c>
      <c r="H33" s="226">
        <f t="shared" si="3"/>
        <v>1</v>
      </c>
    </row>
    <row r="34" spans="1:8" ht="47.25" x14ac:dyDescent="0.25">
      <c r="A34" s="111"/>
      <c r="B34" s="111">
        <v>54</v>
      </c>
      <c r="C34" s="160" t="s">
        <v>181</v>
      </c>
      <c r="D34" s="321">
        <v>57.18</v>
      </c>
      <c r="E34" s="110">
        <v>5.19</v>
      </c>
      <c r="F34" s="110">
        <v>5.19</v>
      </c>
      <c r="G34" s="226">
        <f t="shared" si="2"/>
        <v>9.076600209863589E-2</v>
      </c>
      <c r="H34" s="226">
        <f t="shared" si="3"/>
        <v>1</v>
      </c>
    </row>
    <row r="35" spans="1:8" ht="20.25" x14ac:dyDescent="0.25">
      <c r="A35" s="111"/>
      <c r="B35" s="111"/>
      <c r="C35" s="164" t="s">
        <v>296</v>
      </c>
      <c r="D35" s="321">
        <v>1755240.34</v>
      </c>
      <c r="E35" s="109">
        <v>2624931.1800000002</v>
      </c>
      <c r="F35" s="109">
        <v>2022407.39</v>
      </c>
      <c r="G35" s="226">
        <f t="shared" si="2"/>
        <v>1.1522110926415923</v>
      </c>
      <c r="H35" s="226">
        <f t="shared" si="3"/>
        <v>0.77046110976517101</v>
      </c>
    </row>
    <row r="36" spans="1:8" ht="18.75" x14ac:dyDescent="0.3">
      <c r="A36" s="102"/>
      <c r="B36" s="102"/>
      <c r="C36" s="102"/>
      <c r="D36" s="102"/>
      <c r="E36" s="102"/>
      <c r="F36" s="102"/>
      <c r="G36" s="102"/>
      <c r="H36" s="102"/>
    </row>
    <row r="37" spans="1:8" ht="18.75" x14ac:dyDescent="0.3">
      <c r="A37" s="102"/>
      <c r="B37" s="102"/>
      <c r="C37" s="102"/>
      <c r="D37" s="102"/>
      <c r="E37" s="102"/>
      <c r="F37" s="102"/>
      <c r="G37" s="102"/>
      <c r="H37" s="102"/>
    </row>
    <row r="38" spans="1:8" ht="18.75" x14ac:dyDescent="0.3">
      <c r="A38" s="102"/>
      <c r="B38" s="102"/>
      <c r="C38" s="102"/>
      <c r="D38" s="102"/>
      <c r="E38" s="102"/>
      <c r="F38" s="102"/>
      <c r="G38" s="102"/>
      <c r="H38" s="102"/>
    </row>
    <row r="39" spans="1:8" ht="18.75" x14ac:dyDescent="0.3">
      <c r="A39" s="102"/>
      <c r="B39" s="102"/>
      <c r="C39" s="102"/>
      <c r="D39" s="102"/>
      <c r="E39" s="102"/>
      <c r="F39" s="102"/>
      <c r="G39" s="102"/>
      <c r="H39" s="102"/>
    </row>
    <row r="40" spans="1:8" ht="18.75" x14ac:dyDescent="0.3">
      <c r="A40" s="102"/>
      <c r="B40" s="102"/>
      <c r="C40" s="102"/>
      <c r="D40" s="102"/>
      <c r="E40" s="102"/>
      <c r="F40" s="102"/>
      <c r="G40" s="102"/>
      <c r="H40" s="102"/>
    </row>
    <row r="41" spans="1:8" ht="18.75" x14ac:dyDescent="0.3">
      <c r="A41" s="102"/>
      <c r="B41" s="102"/>
      <c r="C41" s="102"/>
      <c r="D41" s="102"/>
      <c r="E41" s="102"/>
      <c r="F41" s="102"/>
      <c r="G41" s="102"/>
      <c r="H41" s="102"/>
    </row>
    <row r="42" spans="1:8" ht="18.75" x14ac:dyDescent="0.3">
      <c r="A42" s="102"/>
      <c r="B42" s="102"/>
      <c r="C42" s="102"/>
      <c r="D42" s="102"/>
      <c r="E42" s="102"/>
      <c r="F42" s="102"/>
      <c r="G42" s="102"/>
      <c r="H42" s="102"/>
    </row>
    <row r="43" spans="1:8" ht="18.75" x14ac:dyDescent="0.3">
      <c r="A43" s="102"/>
      <c r="B43" s="102"/>
      <c r="C43" s="102"/>
      <c r="D43" s="102"/>
      <c r="E43" s="102"/>
      <c r="F43" s="102"/>
      <c r="G43" s="102"/>
      <c r="H43" s="102"/>
    </row>
    <row r="44" spans="1:8" ht="18.75" x14ac:dyDescent="0.3">
      <c r="A44" s="102"/>
      <c r="B44" s="102"/>
      <c r="C44" s="102"/>
      <c r="D44" s="102"/>
      <c r="E44" s="102"/>
      <c r="F44" s="102"/>
      <c r="G44" s="102"/>
      <c r="H44" s="102"/>
    </row>
    <row r="45" spans="1:8" ht="18.75" x14ac:dyDescent="0.3">
      <c r="A45" s="102"/>
      <c r="B45" s="102"/>
      <c r="C45" s="102"/>
      <c r="D45" s="102"/>
      <c r="E45" s="102"/>
      <c r="F45" s="102"/>
      <c r="G45" s="102"/>
      <c r="H45" s="102"/>
    </row>
    <row r="46" spans="1:8" ht="18.75" x14ac:dyDescent="0.3">
      <c r="A46" s="102"/>
      <c r="B46" s="102"/>
      <c r="C46" s="102"/>
      <c r="D46" s="102"/>
      <c r="E46" s="102"/>
      <c r="F46" s="102"/>
      <c r="G46" s="102"/>
      <c r="H46" s="102"/>
    </row>
    <row r="47" spans="1:8" ht="18.75" x14ac:dyDescent="0.3">
      <c r="A47" s="102"/>
      <c r="B47" s="102"/>
      <c r="C47" s="102"/>
      <c r="D47" s="102"/>
      <c r="E47" s="102"/>
      <c r="F47" s="102"/>
      <c r="G47" s="102"/>
      <c r="H47" s="102"/>
    </row>
    <row r="48" spans="1:8" ht="18.75" x14ac:dyDescent="0.3">
      <c r="A48" s="102"/>
      <c r="B48" s="102"/>
      <c r="C48" s="102"/>
      <c r="D48" s="102"/>
      <c r="E48" s="102"/>
      <c r="F48" s="102"/>
      <c r="G48" s="102"/>
      <c r="H48" s="102"/>
    </row>
    <row r="49" spans="1:8" ht="18.75" x14ac:dyDescent="0.3">
      <c r="A49" s="102"/>
      <c r="B49" s="102"/>
      <c r="C49" s="102"/>
      <c r="D49" s="102"/>
      <c r="E49" s="102"/>
      <c r="F49" s="102"/>
      <c r="G49" s="102"/>
      <c r="H49" s="102"/>
    </row>
    <row r="50" spans="1:8" ht="18.75" x14ac:dyDescent="0.3">
      <c r="A50" s="102"/>
      <c r="B50" s="102"/>
      <c r="C50" s="102"/>
      <c r="D50" s="102"/>
      <c r="E50" s="102"/>
      <c r="F50" s="102"/>
      <c r="G50" s="102"/>
      <c r="H50" s="102"/>
    </row>
    <row r="51" spans="1:8" ht="18.75" x14ac:dyDescent="0.3">
      <c r="A51" s="102"/>
      <c r="B51" s="102"/>
      <c r="C51" s="102"/>
      <c r="D51" s="102"/>
      <c r="E51" s="102"/>
      <c r="F51" s="102"/>
      <c r="G51" s="102"/>
      <c r="H51" s="102"/>
    </row>
    <row r="52" spans="1:8" ht="18.75" x14ac:dyDescent="0.3">
      <c r="A52" s="102"/>
      <c r="B52" s="102"/>
      <c r="C52" s="102"/>
      <c r="D52" s="102"/>
      <c r="E52" s="102"/>
      <c r="F52" s="102"/>
      <c r="G52" s="102"/>
      <c r="H52" s="102"/>
    </row>
    <row r="53" spans="1:8" ht="18.75" x14ac:dyDescent="0.3">
      <c r="A53" s="102"/>
      <c r="B53" s="102"/>
      <c r="C53" s="102"/>
      <c r="D53" s="102"/>
      <c r="E53" s="102"/>
      <c r="F53" s="102"/>
      <c r="G53" s="102"/>
      <c r="H53" s="102"/>
    </row>
    <row r="54" spans="1:8" ht="18.75" x14ac:dyDescent="0.3">
      <c r="A54" s="102"/>
      <c r="B54" s="102"/>
      <c r="C54" s="102"/>
      <c r="D54" s="102"/>
      <c r="E54" s="102"/>
      <c r="F54" s="102"/>
      <c r="G54" s="102"/>
      <c r="H54" s="102"/>
    </row>
    <row r="55" spans="1:8" ht="18.75" x14ac:dyDescent="0.3">
      <c r="A55" s="102"/>
      <c r="B55" s="102"/>
      <c r="C55" s="102"/>
      <c r="D55" s="102"/>
      <c r="E55" s="102"/>
      <c r="F55" s="102"/>
      <c r="G55" s="102"/>
      <c r="H55" s="102"/>
    </row>
    <row r="56" spans="1:8" ht="18.75" x14ac:dyDescent="0.3">
      <c r="A56" s="102"/>
      <c r="B56" s="102"/>
      <c r="C56" s="102"/>
      <c r="D56" s="102"/>
      <c r="E56" s="102"/>
      <c r="F56" s="102"/>
      <c r="G56" s="102"/>
      <c r="H56" s="102"/>
    </row>
    <row r="57" spans="1:8" ht="18.75" x14ac:dyDescent="0.3">
      <c r="A57" s="102"/>
      <c r="B57" s="102"/>
      <c r="C57" s="102"/>
      <c r="D57" s="102"/>
      <c r="E57" s="102"/>
      <c r="F57" s="102"/>
      <c r="G57" s="102"/>
      <c r="H57" s="102"/>
    </row>
    <row r="58" spans="1:8" ht="18.75" x14ac:dyDescent="0.3">
      <c r="A58" s="102"/>
      <c r="B58" s="102"/>
      <c r="C58" s="102"/>
      <c r="D58" s="102"/>
      <c r="E58" s="102"/>
      <c r="F58" s="102"/>
      <c r="G58" s="102"/>
      <c r="H58" s="102"/>
    </row>
    <row r="59" spans="1:8" ht="18.75" x14ac:dyDescent="0.3">
      <c r="A59" s="102"/>
      <c r="B59" s="102"/>
      <c r="C59" s="102"/>
      <c r="D59" s="102"/>
      <c r="E59" s="102"/>
      <c r="F59" s="102"/>
      <c r="G59" s="102"/>
      <c r="H59" s="102"/>
    </row>
    <row r="60" spans="1:8" ht="18.75" x14ac:dyDescent="0.3">
      <c r="A60" s="102"/>
      <c r="B60" s="102"/>
      <c r="C60" s="102"/>
      <c r="D60" s="102"/>
      <c r="E60" s="102"/>
      <c r="F60" s="102"/>
      <c r="G60" s="102"/>
      <c r="H60" s="102"/>
    </row>
    <row r="61" spans="1:8" ht="18.75" x14ac:dyDescent="0.3">
      <c r="A61" s="102"/>
      <c r="B61" s="102"/>
      <c r="C61" s="102"/>
      <c r="D61" s="102"/>
      <c r="E61" s="102"/>
      <c r="F61" s="102"/>
      <c r="G61" s="102"/>
      <c r="H61" s="102"/>
    </row>
    <row r="62" spans="1:8" ht="18.75" x14ac:dyDescent="0.3">
      <c r="A62" s="102"/>
      <c r="B62" s="102"/>
      <c r="C62" s="102"/>
      <c r="D62" s="102"/>
      <c r="E62" s="102"/>
      <c r="F62" s="102"/>
      <c r="G62" s="102"/>
      <c r="H62" s="102"/>
    </row>
    <row r="63" spans="1:8" ht="18.75" x14ac:dyDescent="0.3">
      <c r="A63" s="102"/>
      <c r="B63" s="102"/>
      <c r="C63" s="102"/>
      <c r="D63" s="102"/>
      <c r="E63" s="102"/>
      <c r="F63" s="102"/>
      <c r="G63" s="102"/>
      <c r="H63" s="102"/>
    </row>
    <row r="64" spans="1:8" ht="18.75" x14ac:dyDescent="0.3">
      <c r="A64" s="102"/>
      <c r="B64" s="102"/>
      <c r="C64" s="102"/>
      <c r="D64" s="102"/>
      <c r="E64" s="102"/>
      <c r="F64" s="102"/>
      <c r="G64" s="102"/>
      <c r="H64" s="102"/>
    </row>
    <row r="65" spans="1:8" ht="18.75" x14ac:dyDescent="0.3">
      <c r="A65" s="102"/>
      <c r="B65" s="102"/>
      <c r="C65" s="102"/>
      <c r="D65" s="102"/>
      <c r="E65" s="102"/>
      <c r="F65" s="102"/>
      <c r="G65" s="102"/>
      <c r="H65" s="102"/>
    </row>
    <row r="66" spans="1:8" ht="18.75" x14ac:dyDescent="0.3">
      <c r="A66" s="102"/>
      <c r="B66" s="102"/>
      <c r="C66" s="102"/>
      <c r="D66" s="102"/>
      <c r="E66" s="102"/>
      <c r="F66" s="102"/>
      <c r="G66" s="102"/>
      <c r="H66" s="102"/>
    </row>
    <row r="67" spans="1:8" ht="18.75" x14ac:dyDescent="0.3">
      <c r="A67" s="102"/>
      <c r="B67" s="102"/>
      <c r="C67" s="102"/>
      <c r="D67" s="102"/>
      <c r="E67" s="102"/>
      <c r="F67" s="102"/>
      <c r="G67" s="102"/>
      <c r="H67" s="102"/>
    </row>
    <row r="68" spans="1:8" ht="18.75" x14ac:dyDescent="0.3">
      <c r="A68" s="102"/>
      <c r="B68" s="102"/>
      <c r="C68" s="102"/>
      <c r="D68" s="102"/>
      <c r="E68" s="102"/>
      <c r="F68" s="102"/>
      <c r="G68" s="102"/>
      <c r="H68" s="102"/>
    </row>
    <row r="69" spans="1:8" ht="18.75" x14ac:dyDescent="0.3">
      <c r="A69" s="102"/>
      <c r="B69" s="102"/>
      <c r="C69" s="102"/>
      <c r="D69" s="102"/>
      <c r="E69" s="102"/>
      <c r="F69" s="102"/>
      <c r="G69" s="102"/>
      <c r="H69" s="102"/>
    </row>
    <row r="70" spans="1:8" ht="18.75" x14ac:dyDescent="0.3">
      <c r="A70" s="102"/>
      <c r="B70" s="102"/>
      <c r="C70" s="102"/>
      <c r="D70" s="102"/>
      <c r="E70" s="102"/>
      <c r="F70" s="102"/>
      <c r="G70" s="102"/>
      <c r="H70" s="102"/>
    </row>
    <row r="71" spans="1:8" ht="18.75" x14ac:dyDescent="0.3">
      <c r="A71" s="102"/>
      <c r="B71" s="102"/>
      <c r="C71" s="102"/>
      <c r="D71" s="102"/>
      <c r="E71" s="102"/>
      <c r="F71" s="102"/>
      <c r="G71" s="102"/>
      <c r="H71" s="102"/>
    </row>
    <row r="72" spans="1:8" ht="18.75" x14ac:dyDescent="0.3">
      <c r="A72" s="102"/>
      <c r="B72" s="102"/>
      <c r="C72" s="102"/>
      <c r="D72" s="102"/>
      <c r="E72" s="102"/>
      <c r="F72" s="102"/>
      <c r="G72" s="102"/>
      <c r="H72" s="102"/>
    </row>
    <row r="73" spans="1:8" ht="18.75" x14ac:dyDescent="0.3">
      <c r="A73" s="102"/>
      <c r="B73" s="102"/>
      <c r="C73" s="102"/>
      <c r="D73" s="102"/>
      <c r="E73" s="102"/>
      <c r="F73" s="102"/>
      <c r="G73" s="102"/>
      <c r="H73" s="102"/>
    </row>
    <row r="74" spans="1:8" ht="18.75" x14ac:dyDescent="0.3">
      <c r="A74" s="102"/>
      <c r="B74" s="102"/>
      <c r="C74" s="102"/>
      <c r="D74" s="102"/>
      <c r="E74" s="102"/>
      <c r="F74" s="102"/>
      <c r="G74" s="102"/>
      <c r="H74" s="102"/>
    </row>
    <row r="75" spans="1:8" ht="18.75" x14ac:dyDescent="0.3">
      <c r="A75" s="102"/>
      <c r="B75" s="102"/>
      <c r="C75" s="102"/>
      <c r="D75" s="102"/>
      <c r="E75" s="102"/>
      <c r="F75" s="102"/>
      <c r="G75" s="102"/>
      <c r="H75" s="102"/>
    </row>
    <row r="76" spans="1:8" ht="18.75" x14ac:dyDescent="0.3">
      <c r="A76" s="102"/>
      <c r="B76" s="102"/>
      <c r="C76" s="102"/>
      <c r="D76" s="102"/>
      <c r="E76" s="102"/>
      <c r="F76" s="102"/>
      <c r="G76" s="102"/>
      <c r="H76" s="102"/>
    </row>
    <row r="77" spans="1:8" ht="18.75" x14ac:dyDescent="0.3">
      <c r="A77" s="102"/>
      <c r="B77" s="102"/>
      <c r="C77" s="102"/>
      <c r="D77" s="102"/>
      <c r="E77" s="102"/>
      <c r="F77" s="102"/>
      <c r="G77" s="102"/>
      <c r="H77" s="102"/>
    </row>
    <row r="78" spans="1:8" ht="18.75" x14ac:dyDescent="0.3">
      <c r="A78" s="102"/>
      <c r="B78" s="102"/>
      <c r="C78" s="102"/>
      <c r="D78" s="102"/>
      <c r="E78" s="102"/>
      <c r="F78" s="102"/>
      <c r="G78" s="102"/>
      <c r="H78" s="102"/>
    </row>
    <row r="79" spans="1:8" ht="18.75" x14ac:dyDescent="0.3">
      <c r="A79" s="102"/>
      <c r="B79" s="102"/>
      <c r="C79" s="102"/>
      <c r="D79" s="102"/>
      <c r="E79" s="102"/>
      <c r="F79" s="102"/>
      <c r="G79" s="102"/>
      <c r="H79" s="102"/>
    </row>
    <row r="80" spans="1:8" ht="18.75" x14ac:dyDescent="0.3">
      <c r="A80" s="102"/>
      <c r="B80" s="102"/>
      <c r="C80" s="102"/>
      <c r="D80" s="102"/>
      <c r="E80" s="102"/>
      <c r="F80" s="102"/>
      <c r="G80" s="102"/>
      <c r="H80" s="102"/>
    </row>
    <row r="81" spans="1:8" ht="18.75" x14ac:dyDescent="0.3">
      <c r="A81" s="102"/>
      <c r="B81" s="102"/>
      <c r="C81" s="102"/>
      <c r="D81" s="102"/>
      <c r="E81" s="102"/>
      <c r="F81" s="102"/>
      <c r="G81" s="102"/>
      <c r="H81" s="102"/>
    </row>
    <row r="82" spans="1:8" ht="18.75" x14ac:dyDescent="0.3">
      <c r="A82" s="102"/>
      <c r="B82" s="102"/>
      <c r="C82" s="102"/>
      <c r="D82" s="102"/>
      <c r="E82" s="102"/>
      <c r="F82" s="102"/>
      <c r="G82" s="102"/>
      <c r="H82" s="102"/>
    </row>
    <row r="83" spans="1:8" ht="18.75" x14ac:dyDescent="0.3">
      <c r="A83" s="102"/>
      <c r="B83" s="102"/>
      <c r="C83" s="102"/>
      <c r="D83" s="102"/>
      <c r="E83" s="102"/>
      <c r="F83" s="102"/>
      <c r="G83" s="102"/>
      <c r="H83" s="102"/>
    </row>
    <row r="84" spans="1:8" ht="18.75" x14ac:dyDescent="0.3">
      <c r="A84" s="102"/>
      <c r="B84" s="102"/>
      <c r="C84" s="102"/>
      <c r="D84" s="102"/>
      <c r="E84" s="102"/>
      <c r="F84" s="102"/>
      <c r="G84" s="102"/>
      <c r="H84" s="102"/>
    </row>
    <row r="85" spans="1:8" ht="18.75" x14ac:dyDescent="0.3">
      <c r="A85" s="102"/>
      <c r="B85" s="102"/>
      <c r="C85" s="102"/>
      <c r="D85" s="102"/>
      <c r="E85" s="102"/>
      <c r="F85" s="102"/>
      <c r="G85" s="102"/>
      <c r="H85" s="102"/>
    </row>
    <row r="86" spans="1:8" ht="18.75" x14ac:dyDescent="0.3">
      <c r="A86" s="102"/>
      <c r="B86" s="102"/>
      <c r="C86" s="102"/>
      <c r="D86" s="102"/>
      <c r="E86" s="102"/>
      <c r="F86" s="102"/>
      <c r="G86" s="102"/>
      <c r="H86" s="102"/>
    </row>
    <row r="87" spans="1:8" ht="18.75" x14ac:dyDescent="0.3">
      <c r="A87" s="102"/>
      <c r="B87" s="102"/>
      <c r="C87" s="102"/>
      <c r="D87" s="102"/>
      <c r="E87" s="102"/>
      <c r="F87" s="102"/>
      <c r="G87" s="102"/>
      <c r="H87" s="102"/>
    </row>
    <row r="88" spans="1:8" ht="18.75" x14ac:dyDescent="0.3">
      <c r="A88" s="102"/>
      <c r="B88" s="102"/>
      <c r="C88" s="102"/>
      <c r="D88" s="102"/>
      <c r="E88" s="102"/>
      <c r="F88" s="102"/>
      <c r="G88" s="102"/>
      <c r="H88" s="102"/>
    </row>
    <row r="89" spans="1:8" ht="18.75" x14ac:dyDescent="0.3">
      <c r="A89" s="102"/>
      <c r="B89" s="102"/>
      <c r="C89" s="102"/>
      <c r="D89" s="102"/>
      <c r="E89" s="102"/>
      <c r="F89" s="102"/>
      <c r="G89" s="102"/>
      <c r="H89" s="102"/>
    </row>
    <row r="90" spans="1:8" ht="18.75" x14ac:dyDescent="0.3">
      <c r="A90" s="102"/>
      <c r="B90" s="102"/>
      <c r="C90" s="102"/>
      <c r="D90" s="102"/>
      <c r="E90" s="102"/>
      <c r="F90" s="102"/>
      <c r="G90" s="102"/>
      <c r="H90" s="102"/>
    </row>
    <row r="91" spans="1:8" ht="18.75" x14ac:dyDescent="0.3">
      <c r="A91" s="102"/>
      <c r="B91" s="102"/>
      <c r="C91" s="102"/>
      <c r="D91" s="102"/>
      <c r="E91" s="102"/>
      <c r="F91" s="102"/>
      <c r="G91" s="102"/>
      <c r="H91" s="102"/>
    </row>
    <row r="92" spans="1:8" ht="18.75" x14ac:dyDescent="0.3">
      <c r="A92" s="102"/>
      <c r="B92" s="102"/>
      <c r="C92" s="102"/>
      <c r="D92" s="102"/>
      <c r="E92" s="102"/>
      <c r="F92" s="102"/>
      <c r="G92" s="102"/>
      <c r="H92" s="102"/>
    </row>
    <row r="93" spans="1:8" ht="18.75" x14ac:dyDescent="0.3">
      <c r="A93" s="102"/>
      <c r="B93" s="102"/>
      <c r="C93" s="102"/>
      <c r="D93" s="102"/>
      <c r="E93" s="102"/>
      <c r="F93" s="102"/>
      <c r="G93" s="102"/>
      <c r="H93" s="102"/>
    </row>
    <row r="94" spans="1:8" ht="18.75" x14ac:dyDescent="0.3">
      <c r="A94" s="102"/>
      <c r="B94" s="102"/>
      <c r="C94" s="102"/>
      <c r="D94" s="102"/>
      <c r="E94" s="102"/>
      <c r="F94" s="102"/>
      <c r="G94" s="102"/>
      <c r="H94" s="102"/>
    </row>
    <row r="95" spans="1:8" ht="18.75" x14ac:dyDescent="0.3">
      <c r="A95" s="102"/>
      <c r="B95" s="102"/>
      <c r="C95" s="102"/>
      <c r="D95" s="102"/>
      <c r="E95" s="102"/>
      <c r="F95" s="102"/>
      <c r="G95" s="102"/>
      <c r="H95" s="102"/>
    </row>
    <row r="96" spans="1:8" ht="18.75" x14ac:dyDescent="0.3">
      <c r="A96" s="102"/>
      <c r="B96" s="102"/>
      <c r="C96" s="102"/>
      <c r="D96" s="102"/>
      <c r="E96" s="102"/>
      <c r="F96" s="102"/>
      <c r="G96" s="102"/>
      <c r="H96" s="102"/>
    </row>
    <row r="97" spans="1:8" ht="18.75" x14ac:dyDescent="0.3">
      <c r="A97" s="102"/>
      <c r="B97" s="102"/>
      <c r="C97" s="102"/>
      <c r="D97" s="102"/>
      <c r="E97" s="102"/>
      <c r="F97" s="102"/>
      <c r="G97" s="102"/>
      <c r="H97" s="102"/>
    </row>
    <row r="98" spans="1:8" ht="18.75" x14ac:dyDescent="0.3">
      <c r="A98" s="102"/>
      <c r="B98" s="102"/>
      <c r="C98" s="102"/>
      <c r="D98" s="102"/>
      <c r="E98" s="102"/>
      <c r="F98" s="102"/>
      <c r="G98" s="102"/>
      <c r="H98" s="102"/>
    </row>
    <row r="99" spans="1:8" ht="18.75" x14ac:dyDescent="0.3">
      <c r="A99" s="102"/>
      <c r="B99" s="102"/>
      <c r="C99" s="102"/>
      <c r="D99" s="102"/>
      <c r="E99" s="102"/>
      <c r="F99" s="102"/>
      <c r="G99" s="102"/>
      <c r="H99" s="102"/>
    </row>
    <row r="100" spans="1:8" ht="18.75" x14ac:dyDescent="0.3">
      <c r="A100" s="102"/>
      <c r="B100" s="102"/>
      <c r="C100" s="102"/>
      <c r="D100" s="102"/>
      <c r="E100" s="102"/>
      <c r="F100" s="102"/>
      <c r="G100" s="102"/>
      <c r="H100" s="102"/>
    </row>
    <row r="101" spans="1:8" ht="18.75" x14ac:dyDescent="0.3">
      <c r="A101" s="102"/>
      <c r="B101" s="102"/>
      <c r="C101" s="102"/>
      <c r="D101" s="102"/>
      <c r="E101" s="102"/>
      <c r="F101" s="102"/>
      <c r="G101" s="102"/>
      <c r="H101" s="102"/>
    </row>
    <row r="102" spans="1:8" ht="18.75" x14ac:dyDescent="0.3">
      <c r="A102" s="102"/>
      <c r="B102" s="102"/>
      <c r="C102" s="102"/>
      <c r="D102" s="102"/>
      <c r="E102" s="102"/>
      <c r="F102" s="102"/>
      <c r="G102" s="102"/>
      <c r="H102" s="102"/>
    </row>
    <row r="103" spans="1:8" ht="18.75" x14ac:dyDescent="0.3">
      <c r="A103" s="102"/>
      <c r="B103" s="102"/>
      <c r="C103" s="102"/>
      <c r="D103" s="102"/>
      <c r="E103" s="102"/>
      <c r="F103" s="102"/>
      <c r="G103" s="102"/>
      <c r="H103" s="102"/>
    </row>
    <row r="104" spans="1:8" ht="18.75" x14ac:dyDescent="0.3">
      <c r="A104" s="102"/>
      <c r="B104" s="102"/>
      <c r="C104" s="102"/>
      <c r="D104" s="102"/>
      <c r="E104" s="102"/>
      <c r="F104" s="102"/>
      <c r="G104" s="102"/>
      <c r="H104" s="102"/>
    </row>
    <row r="105" spans="1:8" ht="18.75" x14ac:dyDescent="0.3">
      <c r="A105" s="102"/>
      <c r="B105" s="102"/>
      <c r="C105" s="102"/>
      <c r="D105" s="102"/>
      <c r="E105" s="102"/>
      <c r="F105" s="102"/>
      <c r="G105" s="102"/>
      <c r="H105" s="102"/>
    </row>
    <row r="106" spans="1:8" ht="18.75" x14ac:dyDescent="0.3">
      <c r="A106" s="102"/>
      <c r="B106" s="102"/>
      <c r="C106" s="102"/>
      <c r="D106" s="102"/>
      <c r="E106" s="102"/>
      <c r="F106" s="102"/>
      <c r="G106" s="102"/>
      <c r="H106" s="102"/>
    </row>
    <row r="107" spans="1:8" ht="18.75" x14ac:dyDescent="0.3">
      <c r="A107" s="102"/>
      <c r="B107" s="102"/>
      <c r="C107" s="102"/>
      <c r="D107" s="102"/>
      <c r="E107" s="102"/>
      <c r="F107" s="102"/>
      <c r="G107" s="102"/>
      <c r="H107" s="102"/>
    </row>
    <row r="108" spans="1:8" ht="18.75" x14ac:dyDescent="0.3">
      <c r="A108" s="102"/>
      <c r="B108" s="102"/>
      <c r="C108" s="102"/>
      <c r="D108" s="102"/>
      <c r="E108" s="102"/>
      <c r="F108" s="102"/>
      <c r="G108" s="102"/>
      <c r="H108" s="102"/>
    </row>
    <row r="109" spans="1:8" ht="18.75" x14ac:dyDescent="0.3">
      <c r="A109" s="102"/>
      <c r="B109" s="102"/>
      <c r="C109" s="102"/>
      <c r="D109" s="102"/>
      <c r="E109" s="102"/>
      <c r="F109" s="102"/>
      <c r="G109" s="102"/>
      <c r="H109" s="102"/>
    </row>
    <row r="110" spans="1:8" ht="18.75" x14ac:dyDescent="0.3">
      <c r="A110" s="102"/>
      <c r="B110" s="102"/>
      <c r="C110" s="102"/>
      <c r="D110" s="102"/>
      <c r="E110" s="102"/>
      <c r="F110" s="102"/>
      <c r="G110" s="102"/>
      <c r="H110" s="102"/>
    </row>
    <row r="111" spans="1:8" ht="18.75" x14ac:dyDescent="0.3">
      <c r="A111" s="102"/>
      <c r="B111" s="102"/>
      <c r="C111" s="102"/>
      <c r="D111" s="102"/>
      <c r="E111" s="102"/>
      <c r="F111" s="102"/>
      <c r="G111" s="102"/>
      <c r="H111" s="102"/>
    </row>
    <row r="112" spans="1:8" ht="18.75" x14ac:dyDescent="0.3">
      <c r="A112" s="102"/>
      <c r="B112" s="102"/>
      <c r="C112" s="102"/>
      <c r="D112" s="102"/>
      <c r="E112" s="102"/>
      <c r="F112" s="102"/>
      <c r="G112" s="102"/>
      <c r="H112" s="102"/>
    </row>
    <row r="113" spans="1:8" ht="18.75" x14ac:dyDescent="0.3">
      <c r="A113" s="102"/>
      <c r="B113" s="102"/>
      <c r="C113" s="102"/>
      <c r="D113" s="102"/>
      <c r="E113" s="102"/>
      <c r="F113" s="102"/>
      <c r="G113" s="102"/>
      <c r="H113" s="102"/>
    </row>
    <row r="114" spans="1:8" ht="18.75" x14ac:dyDescent="0.3">
      <c r="A114" s="102"/>
      <c r="B114" s="102"/>
      <c r="C114" s="102"/>
      <c r="D114" s="102"/>
      <c r="E114" s="102"/>
      <c r="F114" s="102"/>
      <c r="G114" s="102"/>
      <c r="H114" s="102"/>
    </row>
    <row r="115" spans="1:8" ht="18.75" x14ac:dyDescent="0.3">
      <c r="A115" s="102"/>
      <c r="B115" s="102"/>
      <c r="C115" s="102"/>
      <c r="D115" s="102"/>
      <c r="E115" s="102"/>
      <c r="F115" s="102"/>
      <c r="G115" s="102"/>
      <c r="H115" s="102"/>
    </row>
    <row r="116" spans="1:8" ht="18.75" x14ac:dyDescent="0.3">
      <c r="A116" s="102"/>
      <c r="B116" s="102"/>
      <c r="C116" s="102"/>
      <c r="D116" s="102"/>
      <c r="E116" s="102"/>
      <c r="F116" s="102"/>
      <c r="G116" s="102"/>
      <c r="H116" s="102"/>
    </row>
    <row r="117" spans="1:8" ht="18.75" x14ac:dyDescent="0.3">
      <c r="A117" s="102"/>
      <c r="B117" s="102"/>
      <c r="C117" s="102"/>
      <c r="D117" s="102"/>
      <c r="E117" s="102"/>
      <c r="F117" s="102"/>
      <c r="G117" s="102"/>
      <c r="H117" s="102"/>
    </row>
    <row r="118" spans="1:8" ht="18.75" x14ac:dyDescent="0.3">
      <c r="A118" s="102"/>
      <c r="B118" s="102"/>
      <c r="C118" s="102"/>
      <c r="D118" s="102"/>
      <c r="E118" s="102"/>
      <c r="F118" s="102"/>
      <c r="G118" s="102"/>
      <c r="H118" s="102"/>
    </row>
    <row r="119" spans="1:8" ht="18.75" x14ac:dyDescent="0.3">
      <c r="A119" s="102"/>
      <c r="B119" s="102"/>
      <c r="C119" s="102"/>
      <c r="D119" s="102"/>
      <c r="E119" s="102"/>
      <c r="F119" s="102"/>
      <c r="G119" s="102"/>
      <c r="H119" s="102"/>
    </row>
    <row r="120" spans="1:8" ht="18.75" x14ac:dyDescent="0.3">
      <c r="A120" s="102"/>
      <c r="B120" s="102"/>
      <c r="C120" s="102"/>
      <c r="D120" s="102"/>
      <c r="E120" s="102"/>
      <c r="F120" s="102"/>
      <c r="G120" s="102"/>
      <c r="H120" s="102"/>
    </row>
    <row r="121" spans="1:8" ht="18.75" x14ac:dyDescent="0.3">
      <c r="A121" s="102"/>
      <c r="B121" s="102"/>
      <c r="C121" s="102"/>
      <c r="D121" s="102"/>
      <c r="E121" s="102"/>
      <c r="F121" s="102"/>
      <c r="G121" s="102"/>
      <c r="H121" s="102"/>
    </row>
    <row r="122" spans="1:8" ht="18.75" x14ac:dyDescent="0.3">
      <c r="A122" s="102"/>
      <c r="B122" s="102"/>
      <c r="C122" s="102"/>
      <c r="D122" s="102"/>
      <c r="E122" s="102"/>
      <c r="F122" s="102"/>
      <c r="G122" s="102"/>
      <c r="H122" s="102"/>
    </row>
    <row r="123" spans="1:8" ht="18.75" x14ac:dyDescent="0.3">
      <c r="A123" s="102"/>
      <c r="B123" s="102"/>
      <c r="C123" s="102"/>
      <c r="D123" s="102"/>
      <c r="E123" s="102"/>
      <c r="F123" s="102"/>
      <c r="G123" s="102"/>
      <c r="H123" s="102"/>
    </row>
    <row r="124" spans="1:8" ht="18.75" x14ac:dyDescent="0.3">
      <c r="A124" s="102"/>
      <c r="B124" s="102"/>
      <c r="C124" s="102"/>
      <c r="D124" s="102"/>
      <c r="E124" s="102"/>
      <c r="F124" s="102"/>
      <c r="G124" s="102"/>
      <c r="H124" s="102"/>
    </row>
    <row r="125" spans="1:8" ht="18.75" x14ac:dyDescent="0.3">
      <c r="A125" s="102"/>
      <c r="B125" s="102"/>
      <c r="C125" s="102"/>
      <c r="D125" s="102"/>
      <c r="E125" s="102"/>
      <c r="F125" s="102"/>
      <c r="G125" s="102"/>
      <c r="H125" s="102"/>
    </row>
    <row r="126" spans="1:8" ht="18.75" x14ac:dyDescent="0.3">
      <c r="A126" s="102"/>
      <c r="B126" s="102"/>
      <c r="C126" s="102"/>
      <c r="D126" s="102"/>
      <c r="E126" s="102"/>
      <c r="F126" s="102"/>
      <c r="G126" s="102"/>
      <c r="H126" s="102"/>
    </row>
    <row r="127" spans="1:8" ht="18.75" x14ac:dyDescent="0.3">
      <c r="A127" s="102"/>
      <c r="B127" s="102"/>
      <c r="C127" s="102"/>
      <c r="D127" s="102"/>
      <c r="E127" s="102"/>
      <c r="F127" s="102"/>
      <c r="G127" s="102"/>
      <c r="H127" s="102"/>
    </row>
    <row r="128" spans="1:8" ht="18.75" x14ac:dyDescent="0.3">
      <c r="A128" s="102"/>
      <c r="B128" s="102"/>
      <c r="C128" s="102"/>
      <c r="D128" s="102"/>
      <c r="E128" s="102"/>
      <c r="F128" s="102"/>
      <c r="G128" s="102"/>
      <c r="H128" s="102"/>
    </row>
    <row r="129" spans="1:8" ht="18.75" x14ac:dyDescent="0.3">
      <c r="A129" s="102"/>
      <c r="B129" s="102"/>
      <c r="C129" s="102"/>
      <c r="D129" s="102"/>
      <c r="E129" s="102"/>
      <c r="F129" s="102"/>
      <c r="G129" s="102"/>
      <c r="H129" s="102"/>
    </row>
    <row r="130" spans="1:8" ht="18.75" x14ac:dyDescent="0.3">
      <c r="A130" s="102"/>
      <c r="B130" s="102"/>
      <c r="C130" s="102"/>
      <c r="D130" s="102"/>
      <c r="E130" s="102"/>
      <c r="F130" s="102"/>
      <c r="G130" s="102"/>
      <c r="H130" s="102"/>
    </row>
    <row r="131" spans="1:8" ht="18.75" x14ac:dyDescent="0.3">
      <c r="A131" s="102"/>
      <c r="B131" s="102"/>
      <c r="C131" s="102"/>
      <c r="D131" s="102"/>
      <c r="E131" s="102"/>
      <c r="F131" s="102"/>
      <c r="G131" s="102"/>
      <c r="H131" s="102"/>
    </row>
    <row r="132" spans="1:8" ht="18.75" x14ac:dyDescent="0.3">
      <c r="A132" s="102"/>
      <c r="B132" s="102"/>
      <c r="C132" s="102"/>
      <c r="D132" s="102"/>
      <c r="E132" s="102"/>
      <c r="F132" s="102"/>
      <c r="G132" s="102"/>
      <c r="H132" s="102"/>
    </row>
    <row r="133" spans="1:8" ht="18.75" x14ac:dyDescent="0.3">
      <c r="A133" s="102"/>
      <c r="B133" s="102"/>
      <c r="C133" s="102"/>
      <c r="D133" s="102"/>
      <c r="E133" s="102"/>
      <c r="F133" s="102"/>
      <c r="G133" s="102"/>
      <c r="H133" s="102"/>
    </row>
    <row r="134" spans="1:8" ht="18.75" x14ac:dyDescent="0.3">
      <c r="A134" s="102"/>
      <c r="B134" s="102"/>
      <c r="C134" s="102"/>
      <c r="D134" s="102"/>
      <c r="E134" s="102"/>
      <c r="F134" s="102"/>
      <c r="G134" s="102"/>
      <c r="H134" s="102"/>
    </row>
    <row r="135" spans="1:8" ht="18.75" x14ac:dyDescent="0.3">
      <c r="A135" s="102"/>
      <c r="B135" s="102"/>
      <c r="C135" s="102"/>
      <c r="D135" s="102"/>
      <c r="E135" s="102"/>
      <c r="F135" s="102"/>
      <c r="G135" s="102"/>
      <c r="H135" s="102"/>
    </row>
    <row r="136" spans="1:8" ht="18.75" x14ac:dyDescent="0.3">
      <c r="A136" s="102"/>
      <c r="B136" s="102"/>
      <c r="C136" s="102"/>
      <c r="D136" s="102"/>
      <c r="E136" s="102"/>
      <c r="F136" s="102"/>
      <c r="G136" s="102"/>
      <c r="H136" s="102"/>
    </row>
    <row r="137" spans="1:8" ht="18.75" x14ac:dyDescent="0.3">
      <c r="A137" s="102"/>
      <c r="B137" s="102"/>
      <c r="C137" s="102"/>
      <c r="D137" s="102"/>
      <c r="E137" s="102"/>
      <c r="F137" s="102"/>
      <c r="G137" s="102"/>
      <c r="H137" s="102"/>
    </row>
    <row r="138" spans="1:8" ht="18.75" x14ac:dyDescent="0.3">
      <c r="A138" s="102"/>
      <c r="B138" s="102"/>
      <c r="C138" s="102"/>
      <c r="D138" s="102"/>
      <c r="E138" s="102"/>
      <c r="F138" s="102"/>
      <c r="G138" s="102"/>
      <c r="H138" s="102"/>
    </row>
  </sheetData>
  <mergeCells count="5">
    <mergeCell ref="A2:H2"/>
    <mergeCell ref="A4:H4"/>
    <mergeCell ref="A5:H5"/>
    <mergeCell ref="A21:H21"/>
    <mergeCell ref="A1:O1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1"/>
  <sheetViews>
    <sheetView workbookViewId="0">
      <selection activeCell="L11" sqref="L11"/>
    </sheetView>
  </sheetViews>
  <sheetFormatPr defaultRowHeight="15" x14ac:dyDescent="0.25"/>
  <cols>
    <col min="1" max="1" width="9.28515625" customWidth="1"/>
    <col min="2" max="2" width="10.140625" customWidth="1"/>
    <col min="3" max="3" width="7.28515625" bestFit="1" customWidth="1"/>
    <col min="4" max="4" width="29.85546875" customWidth="1"/>
    <col min="5" max="5" width="18" customWidth="1"/>
    <col min="6" max="6" width="14.5703125" customWidth="1"/>
    <col min="7" max="7" width="16" customWidth="1"/>
    <col min="8" max="8" width="12" customWidth="1"/>
    <col min="9" max="9" width="10.5703125" customWidth="1"/>
  </cols>
  <sheetData>
    <row r="1" spans="1:15" ht="42" customHeight="1" x14ac:dyDescent="0.25">
      <c r="A1" s="359" t="s">
        <v>318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</row>
    <row r="2" spans="1:15" ht="15.75" x14ac:dyDescent="0.25">
      <c r="A2" s="351" t="s">
        <v>24</v>
      </c>
      <c r="B2" s="351"/>
      <c r="C2" s="351"/>
      <c r="D2" s="351"/>
      <c r="E2" s="351"/>
      <c r="F2" s="364"/>
      <c r="G2" s="364"/>
      <c r="H2" s="364"/>
      <c r="I2" s="364"/>
    </row>
    <row r="3" spans="1:15" ht="18" x14ac:dyDescent="0.25">
      <c r="A3" s="4"/>
      <c r="B3" s="4"/>
      <c r="C3" s="4"/>
      <c r="D3" s="4"/>
      <c r="E3" s="272"/>
      <c r="F3" s="5"/>
      <c r="G3" s="5"/>
      <c r="H3" s="5"/>
      <c r="I3" s="5"/>
    </row>
    <row r="4" spans="1:15" ht="18" customHeight="1" x14ac:dyDescent="0.25">
      <c r="A4" s="351" t="s">
        <v>7</v>
      </c>
      <c r="B4" s="352"/>
      <c r="C4" s="352"/>
      <c r="D4" s="352"/>
      <c r="E4" s="352"/>
      <c r="F4" s="352"/>
      <c r="G4" s="352"/>
      <c r="H4" s="352"/>
      <c r="I4" s="352"/>
    </row>
    <row r="5" spans="1:15" ht="15.75" x14ac:dyDescent="0.25">
      <c r="A5" s="351" t="s">
        <v>184</v>
      </c>
      <c r="B5" s="372"/>
      <c r="C5" s="372"/>
      <c r="D5" s="372"/>
      <c r="E5" s="372"/>
      <c r="F5" s="372"/>
      <c r="G5" s="372"/>
      <c r="H5" s="372"/>
      <c r="I5" s="372"/>
    </row>
    <row r="6" spans="1:15" ht="18" x14ac:dyDescent="0.25">
      <c r="A6" s="4"/>
      <c r="B6" s="4"/>
      <c r="C6" s="4"/>
      <c r="D6" s="4"/>
      <c r="E6" s="272"/>
      <c r="F6" s="5"/>
      <c r="G6" s="5"/>
      <c r="H6" s="5"/>
      <c r="I6" s="5"/>
    </row>
    <row r="7" spans="1:15" ht="29.25" customHeight="1" x14ac:dyDescent="0.25">
      <c r="A7" s="19" t="s">
        <v>8</v>
      </c>
      <c r="B7" s="18" t="s">
        <v>9</v>
      </c>
      <c r="C7" s="18" t="s">
        <v>10</v>
      </c>
      <c r="D7" s="18" t="s">
        <v>6</v>
      </c>
      <c r="E7" s="18" t="s">
        <v>298</v>
      </c>
      <c r="F7" s="19" t="s">
        <v>285</v>
      </c>
      <c r="G7" s="19" t="s">
        <v>299</v>
      </c>
      <c r="H7" s="19" t="s">
        <v>283</v>
      </c>
      <c r="I7" s="19" t="s">
        <v>283</v>
      </c>
    </row>
    <row r="8" spans="1:15" ht="15.75" x14ac:dyDescent="0.25">
      <c r="A8" s="3"/>
      <c r="B8" s="210"/>
      <c r="C8" s="210"/>
      <c r="D8" s="210"/>
      <c r="E8" s="210"/>
      <c r="F8" s="266"/>
      <c r="G8" s="266"/>
      <c r="H8" s="266"/>
      <c r="I8" s="230"/>
    </row>
    <row r="9" spans="1:15" ht="27" customHeight="1" x14ac:dyDescent="0.25">
      <c r="A9" s="10">
        <v>6</v>
      </c>
      <c r="B9" s="10"/>
      <c r="C9" s="10"/>
      <c r="D9" s="10" t="s">
        <v>11</v>
      </c>
      <c r="E9" s="327">
        <v>1759924.14</v>
      </c>
      <c r="F9" s="85">
        <v>2603414.7999999998</v>
      </c>
      <c r="G9" s="85">
        <v>2027901.5</v>
      </c>
      <c r="H9" s="185">
        <f>AVERAGE(G9/E9)</f>
        <v>1.152266426665413</v>
      </c>
      <c r="I9" s="328">
        <f>AVERAGE(G9/F9)</f>
        <v>0.77893906879533759</v>
      </c>
    </row>
    <row r="10" spans="1:15" ht="38.25" x14ac:dyDescent="0.25">
      <c r="A10" s="10"/>
      <c r="B10" s="10">
        <v>63</v>
      </c>
      <c r="C10" s="10"/>
      <c r="D10" s="10" t="s">
        <v>33</v>
      </c>
      <c r="E10" s="327">
        <v>1291433.1499999999</v>
      </c>
      <c r="F10" s="85">
        <v>2111840.6800000002</v>
      </c>
      <c r="G10" s="85">
        <v>1570586.71</v>
      </c>
      <c r="H10" s="185">
        <f t="shared" ref="H10:H38" si="0">AVERAGE(G10/E10)</f>
        <v>1.2161579637319981</v>
      </c>
      <c r="I10" s="328">
        <f t="shared" ref="I10:I38" si="1">AVERAGE(G10/F10)</f>
        <v>0.74370511226254044</v>
      </c>
    </row>
    <row r="11" spans="1:15" x14ac:dyDescent="0.25">
      <c r="A11" s="11"/>
      <c r="B11" s="11"/>
      <c r="C11" s="12">
        <v>501</v>
      </c>
      <c r="D11" s="12" t="s">
        <v>212</v>
      </c>
      <c r="E11" s="329">
        <v>1263598.58</v>
      </c>
      <c r="F11" s="38">
        <v>2096332.39</v>
      </c>
      <c r="G11" s="38">
        <v>1558374.19</v>
      </c>
      <c r="H11" s="185">
        <f t="shared" si="0"/>
        <v>1.2332826379086306</v>
      </c>
      <c r="I11" s="330">
        <f t="shared" si="1"/>
        <v>0.7433812488104522</v>
      </c>
    </row>
    <row r="12" spans="1:15" x14ac:dyDescent="0.25">
      <c r="A12" s="11"/>
      <c r="B12" s="11"/>
      <c r="C12" s="12">
        <v>501</v>
      </c>
      <c r="D12" s="12" t="s">
        <v>35</v>
      </c>
      <c r="E12" s="329">
        <v>23892</v>
      </c>
      <c r="F12" s="38">
        <v>0</v>
      </c>
      <c r="G12" s="38">
        <v>0</v>
      </c>
      <c r="H12" s="185">
        <f t="shared" si="0"/>
        <v>0</v>
      </c>
      <c r="I12" s="330">
        <v>0</v>
      </c>
    </row>
    <row r="13" spans="1:15" x14ac:dyDescent="0.25">
      <c r="A13" s="11"/>
      <c r="B13" s="203"/>
      <c r="C13" s="12">
        <v>54</v>
      </c>
      <c r="D13" s="12" t="s">
        <v>39</v>
      </c>
      <c r="E13" s="329">
        <v>3942.57</v>
      </c>
      <c r="F13" s="38">
        <v>15508.29</v>
      </c>
      <c r="G13" s="38">
        <v>12212.52</v>
      </c>
      <c r="H13" s="185">
        <f t="shared" si="0"/>
        <v>3.0976038472367011</v>
      </c>
      <c r="I13" s="330">
        <f t="shared" si="1"/>
        <v>0.78748333955581173</v>
      </c>
    </row>
    <row r="14" spans="1:15" x14ac:dyDescent="0.25">
      <c r="A14" s="11"/>
      <c r="B14" s="203">
        <v>64</v>
      </c>
      <c r="C14" s="212"/>
      <c r="D14" s="203" t="s">
        <v>38</v>
      </c>
      <c r="E14" s="327">
        <v>22.2</v>
      </c>
      <c r="F14" s="85">
        <v>65</v>
      </c>
      <c r="G14" s="85">
        <v>42.56</v>
      </c>
      <c r="H14" s="185">
        <f t="shared" si="0"/>
        <v>1.9171171171171173</v>
      </c>
      <c r="I14" s="330">
        <f t="shared" si="1"/>
        <v>0.65476923076923077</v>
      </c>
    </row>
    <row r="15" spans="1:15" x14ac:dyDescent="0.25">
      <c r="A15" s="11"/>
      <c r="B15" s="203"/>
      <c r="C15" s="12">
        <v>412</v>
      </c>
      <c r="D15" s="16" t="s">
        <v>40</v>
      </c>
      <c r="E15" s="329">
        <v>22.2</v>
      </c>
      <c r="F15" s="38">
        <v>65</v>
      </c>
      <c r="G15" s="38">
        <v>42.56</v>
      </c>
      <c r="H15" s="185">
        <f t="shared" si="0"/>
        <v>1.9171171171171173</v>
      </c>
      <c r="I15" s="330">
        <f t="shared" si="1"/>
        <v>0.65476923076923077</v>
      </c>
    </row>
    <row r="16" spans="1:15" ht="38.25" x14ac:dyDescent="0.25">
      <c r="A16" s="11"/>
      <c r="B16" s="203">
        <v>65</v>
      </c>
      <c r="C16" s="212"/>
      <c r="D16" s="331" t="s">
        <v>41</v>
      </c>
      <c r="E16" s="327">
        <v>29620.97</v>
      </c>
      <c r="F16" s="85">
        <v>36849.67</v>
      </c>
      <c r="G16" s="85">
        <v>28137.55</v>
      </c>
      <c r="H16" s="185">
        <f t="shared" si="0"/>
        <v>0.94991993847601874</v>
      </c>
      <c r="I16" s="328">
        <f t="shared" si="1"/>
        <v>0.76357671588375153</v>
      </c>
    </row>
    <row r="17" spans="1:10" x14ac:dyDescent="0.25">
      <c r="A17" s="11"/>
      <c r="B17" s="203"/>
      <c r="C17" s="12">
        <v>412</v>
      </c>
      <c r="D17" s="16" t="s">
        <v>40</v>
      </c>
      <c r="E17" s="329">
        <v>29620.97</v>
      </c>
      <c r="F17" s="38">
        <v>36849.67</v>
      </c>
      <c r="G17" s="38">
        <v>28137.55</v>
      </c>
      <c r="H17" s="185">
        <f t="shared" si="0"/>
        <v>0.94991993847601874</v>
      </c>
      <c r="I17" s="328">
        <f t="shared" si="1"/>
        <v>0.76357671588375153</v>
      </c>
    </row>
    <row r="18" spans="1:10" ht="51" x14ac:dyDescent="0.25">
      <c r="A18" s="203"/>
      <c r="B18" s="203">
        <v>66</v>
      </c>
      <c r="C18" s="212"/>
      <c r="D18" s="331" t="s">
        <v>42</v>
      </c>
      <c r="E18" s="327">
        <v>63489.57</v>
      </c>
      <c r="F18" s="206">
        <v>78238.710000000006</v>
      </c>
      <c r="G18" s="206">
        <v>68119.509999999995</v>
      </c>
      <c r="H18" s="185">
        <f t="shared" si="0"/>
        <v>1.0729244189242422</v>
      </c>
      <c r="I18" s="328">
        <f t="shared" si="1"/>
        <v>0.8706624891949265</v>
      </c>
    </row>
    <row r="19" spans="1:10" x14ac:dyDescent="0.25">
      <c r="A19" s="11"/>
      <c r="B19" s="203"/>
      <c r="C19" s="12">
        <v>31</v>
      </c>
      <c r="D19" s="12" t="s">
        <v>30</v>
      </c>
      <c r="E19" s="329">
        <v>59564.57</v>
      </c>
      <c r="F19" s="38">
        <v>73838.710000000006</v>
      </c>
      <c r="G19" s="38">
        <v>66983.259999999995</v>
      </c>
      <c r="H19" s="185">
        <f t="shared" si="0"/>
        <v>1.1245487040366444</v>
      </c>
      <c r="I19" s="330">
        <f t="shared" si="1"/>
        <v>0.90715642242395611</v>
      </c>
    </row>
    <row r="20" spans="1:10" x14ac:dyDescent="0.25">
      <c r="A20" s="11"/>
      <c r="B20" s="203"/>
      <c r="C20" s="12">
        <v>61</v>
      </c>
      <c r="D20" s="12" t="s">
        <v>43</v>
      </c>
      <c r="E20" s="329">
        <v>750</v>
      </c>
      <c r="F20" s="38">
        <v>2000</v>
      </c>
      <c r="G20" s="38">
        <v>0</v>
      </c>
      <c r="H20" s="185">
        <f t="shared" si="0"/>
        <v>0</v>
      </c>
      <c r="I20" s="330">
        <f t="shared" si="1"/>
        <v>0</v>
      </c>
    </row>
    <row r="21" spans="1:10" x14ac:dyDescent="0.25">
      <c r="A21" s="11"/>
      <c r="B21" s="203"/>
      <c r="C21" s="12">
        <v>63</v>
      </c>
      <c r="D21" s="12" t="s">
        <v>143</v>
      </c>
      <c r="E21" s="329">
        <v>3175</v>
      </c>
      <c r="F21" s="38">
        <v>2400</v>
      </c>
      <c r="G21" s="38">
        <v>1136.25</v>
      </c>
      <c r="H21" s="185">
        <f t="shared" si="0"/>
        <v>0.35787401574803152</v>
      </c>
      <c r="I21" s="330">
        <f t="shared" si="1"/>
        <v>0.47343750000000001</v>
      </c>
    </row>
    <row r="22" spans="1:10" ht="38.25" x14ac:dyDescent="0.25">
      <c r="A22" s="203"/>
      <c r="B22" s="203">
        <v>67</v>
      </c>
      <c r="C22" s="212"/>
      <c r="D22" s="10" t="s">
        <v>34</v>
      </c>
      <c r="E22" s="327">
        <v>374486.27</v>
      </c>
      <c r="F22" s="85">
        <v>376420.74</v>
      </c>
      <c r="G22" s="85">
        <v>361015.17</v>
      </c>
      <c r="H22" s="185">
        <f t="shared" si="0"/>
        <v>0.96402778665289912</v>
      </c>
      <c r="I22" s="328">
        <f t="shared" si="1"/>
        <v>0.95907353563993314</v>
      </c>
    </row>
    <row r="23" spans="1:10" x14ac:dyDescent="0.25">
      <c r="A23" s="203"/>
      <c r="B23" s="203"/>
      <c r="C23" s="12">
        <v>11</v>
      </c>
      <c r="D23" s="15" t="s">
        <v>297</v>
      </c>
      <c r="E23" s="329">
        <v>4040.73</v>
      </c>
      <c r="F23" s="38">
        <v>49512.89</v>
      </c>
      <c r="G23" s="38">
        <v>48573.760000000002</v>
      </c>
      <c r="H23" s="185">
        <f t="shared" si="0"/>
        <v>12.021035802936598</v>
      </c>
      <c r="I23" s="330">
        <f t="shared" si="1"/>
        <v>0.98103261595111901</v>
      </c>
    </row>
    <row r="24" spans="1:10" x14ac:dyDescent="0.25">
      <c r="A24" s="11"/>
      <c r="B24" s="11"/>
      <c r="C24" s="12">
        <v>12</v>
      </c>
      <c r="D24" s="16" t="s">
        <v>45</v>
      </c>
      <c r="E24" s="329">
        <v>151932.76999999999</v>
      </c>
      <c r="F24" s="38">
        <v>153907.85</v>
      </c>
      <c r="G24" s="38">
        <v>153237.4</v>
      </c>
      <c r="H24" s="185">
        <f t="shared" si="0"/>
        <v>1.0085868901093555</v>
      </c>
      <c r="I24" s="330">
        <f t="shared" si="1"/>
        <v>0.99564382193630796</v>
      </c>
      <c r="J24" s="37"/>
    </row>
    <row r="25" spans="1:10" x14ac:dyDescent="0.25">
      <c r="A25" s="11"/>
      <c r="B25" s="11"/>
      <c r="C25" s="12">
        <v>51</v>
      </c>
      <c r="D25" s="16" t="s">
        <v>50</v>
      </c>
      <c r="E25" s="329">
        <v>161306.04</v>
      </c>
      <c r="F25" s="38">
        <v>173000</v>
      </c>
      <c r="G25" s="38">
        <v>159204.01</v>
      </c>
      <c r="H25" s="185">
        <f t="shared" si="0"/>
        <v>0.9869686838756937</v>
      </c>
      <c r="I25" s="328">
        <f t="shared" si="1"/>
        <v>0.92025439306358392</v>
      </c>
      <c r="J25" s="37"/>
    </row>
    <row r="26" spans="1:10" x14ac:dyDescent="0.25">
      <c r="A26" s="11"/>
      <c r="B26" s="11"/>
      <c r="C26" s="12">
        <v>17</v>
      </c>
      <c r="D26" s="16" t="s">
        <v>46</v>
      </c>
      <c r="E26" s="329">
        <v>57206.73</v>
      </c>
      <c r="F26" s="38">
        <v>0</v>
      </c>
      <c r="G26" s="38">
        <v>0</v>
      </c>
      <c r="H26" s="185">
        <f t="shared" si="0"/>
        <v>0</v>
      </c>
      <c r="I26" s="330">
        <v>0</v>
      </c>
      <c r="J26" s="37"/>
    </row>
    <row r="27" spans="1:10" ht="25.5" x14ac:dyDescent="0.25">
      <c r="A27" s="203"/>
      <c r="B27" s="203">
        <v>68</v>
      </c>
      <c r="C27" s="212"/>
      <c r="D27" s="213" t="s">
        <v>209</v>
      </c>
      <c r="E27" s="327">
        <v>871.98</v>
      </c>
      <c r="F27" s="85">
        <v>0</v>
      </c>
      <c r="G27" s="85">
        <v>0</v>
      </c>
      <c r="H27" s="185">
        <f t="shared" si="0"/>
        <v>0</v>
      </c>
      <c r="I27" s="328">
        <v>0</v>
      </c>
      <c r="J27" s="37"/>
    </row>
    <row r="28" spans="1:10" x14ac:dyDescent="0.25">
      <c r="A28" s="11"/>
      <c r="B28" s="11"/>
      <c r="C28" s="12">
        <v>31</v>
      </c>
      <c r="D28" s="16" t="s">
        <v>30</v>
      </c>
      <c r="E28" s="329">
        <v>871.98</v>
      </c>
      <c r="F28" s="38">
        <v>0</v>
      </c>
      <c r="G28" s="38">
        <v>0</v>
      </c>
      <c r="H28" s="185">
        <f t="shared" si="0"/>
        <v>0</v>
      </c>
      <c r="I28" s="330">
        <v>0</v>
      </c>
      <c r="J28" s="37"/>
    </row>
    <row r="29" spans="1:10" x14ac:dyDescent="0.25">
      <c r="A29" s="13">
        <v>8</v>
      </c>
      <c r="B29" s="14">
        <v>31</v>
      </c>
      <c r="C29" s="14"/>
      <c r="D29" s="24" t="s">
        <v>179</v>
      </c>
      <c r="E29" s="327">
        <v>0</v>
      </c>
      <c r="F29" s="85">
        <v>0</v>
      </c>
      <c r="G29" s="85">
        <v>0</v>
      </c>
      <c r="H29" s="185">
        <v>0</v>
      </c>
      <c r="I29" s="330">
        <v>0</v>
      </c>
    </row>
    <row r="30" spans="1:10" x14ac:dyDescent="0.25">
      <c r="A30" s="13">
        <v>9</v>
      </c>
      <c r="B30" s="207"/>
      <c r="C30" s="14"/>
      <c r="D30" s="25"/>
      <c r="E30" s="327"/>
      <c r="F30" s="85"/>
      <c r="G30" s="85"/>
      <c r="H30" s="185"/>
      <c r="I30" s="330"/>
    </row>
    <row r="31" spans="1:10" x14ac:dyDescent="0.25">
      <c r="A31" s="13"/>
      <c r="B31" s="207">
        <v>92</v>
      </c>
      <c r="C31" s="14"/>
      <c r="D31" s="25" t="s">
        <v>160</v>
      </c>
      <c r="E31" s="327">
        <v>10218.48</v>
      </c>
      <c r="F31" s="85">
        <v>21516.38</v>
      </c>
      <c r="G31" s="85">
        <v>8153.96</v>
      </c>
      <c r="H31" s="185">
        <f t="shared" si="0"/>
        <v>0.797962123525221</v>
      </c>
      <c r="I31" s="330">
        <f t="shared" si="1"/>
        <v>0.37896523485828004</v>
      </c>
    </row>
    <row r="32" spans="1:10" x14ac:dyDescent="0.25">
      <c r="A32" s="13"/>
      <c r="B32" s="207"/>
      <c r="C32" s="207">
        <v>31</v>
      </c>
      <c r="D32" s="12" t="s">
        <v>30</v>
      </c>
      <c r="E32" s="329">
        <v>57.18</v>
      </c>
      <c r="F32" s="38">
        <v>24643.13</v>
      </c>
      <c r="G32" s="38">
        <v>11857.39</v>
      </c>
      <c r="H32" s="185">
        <f t="shared" si="0"/>
        <v>207.36953480237844</v>
      </c>
      <c r="I32" s="330">
        <f t="shared" si="1"/>
        <v>0.48116412160305932</v>
      </c>
    </row>
    <row r="33" spans="1:9" x14ac:dyDescent="0.25">
      <c r="A33" s="13"/>
      <c r="B33" s="207"/>
      <c r="C33" s="207">
        <v>501</v>
      </c>
      <c r="D33" s="12" t="s">
        <v>35</v>
      </c>
      <c r="E33" s="329">
        <v>9544.14</v>
      </c>
      <c r="F33" s="38">
        <v>7281.77</v>
      </c>
      <c r="G33" s="38">
        <v>7128.3</v>
      </c>
      <c r="H33" s="185">
        <f t="shared" si="0"/>
        <v>0.74687714136632533</v>
      </c>
      <c r="I33" s="330">
        <f t="shared" si="1"/>
        <v>0.9789240802716922</v>
      </c>
    </row>
    <row r="34" spans="1:9" x14ac:dyDescent="0.25">
      <c r="A34" s="13"/>
      <c r="B34" s="207"/>
      <c r="C34" s="207">
        <v>412</v>
      </c>
      <c r="D34" s="16" t="s">
        <v>40</v>
      </c>
      <c r="E34" s="329">
        <v>0</v>
      </c>
      <c r="F34" s="38">
        <v>3433.05</v>
      </c>
      <c r="G34" s="38">
        <v>3009.84</v>
      </c>
      <c r="H34" s="185">
        <v>0</v>
      </c>
      <c r="I34" s="328">
        <f t="shared" si="1"/>
        <v>0.87672477825840001</v>
      </c>
    </row>
    <row r="35" spans="1:9" x14ac:dyDescent="0.25">
      <c r="A35" s="13"/>
      <c r="B35" s="207"/>
      <c r="C35" s="207">
        <v>54</v>
      </c>
      <c r="D35" s="12" t="s">
        <v>39</v>
      </c>
      <c r="E35" s="329">
        <v>0</v>
      </c>
      <c r="F35" s="38">
        <v>0</v>
      </c>
      <c r="G35" s="38">
        <v>0</v>
      </c>
      <c r="H35" s="185">
        <v>0</v>
      </c>
      <c r="I35" s="330">
        <v>0</v>
      </c>
    </row>
    <row r="36" spans="1:9" x14ac:dyDescent="0.25">
      <c r="A36" s="13"/>
      <c r="B36" s="207"/>
      <c r="C36" s="207">
        <v>11</v>
      </c>
      <c r="D36" s="25" t="s">
        <v>178</v>
      </c>
      <c r="E36" s="329">
        <v>0</v>
      </c>
      <c r="F36" s="38">
        <v>-13841.57</v>
      </c>
      <c r="G36" s="38">
        <v>-13841.57</v>
      </c>
      <c r="H36" s="185">
        <v>0</v>
      </c>
      <c r="I36" s="330">
        <v>1</v>
      </c>
    </row>
    <row r="37" spans="1:9" x14ac:dyDescent="0.25">
      <c r="A37" s="13"/>
      <c r="B37" s="207"/>
      <c r="C37" s="207">
        <v>61</v>
      </c>
      <c r="D37" s="25" t="s">
        <v>43</v>
      </c>
      <c r="E37" s="329">
        <v>617.16</v>
      </c>
      <c r="F37" s="38">
        <v>0</v>
      </c>
      <c r="G37" s="38">
        <v>0</v>
      </c>
      <c r="H37" s="185">
        <f t="shared" si="0"/>
        <v>0</v>
      </c>
      <c r="I37" s="330">
        <v>0</v>
      </c>
    </row>
    <row r="38" spans="1:9" x14ac:dyDescent="0.25">
      <c r="A38" s="15"/>
      <c r="B38" s="15"/>
      <c r="C38" s="15"/>
      <c r="D38" s="25" t="s">
        <v>296</v>
      </c>
      <c r="E38" s="329">
        <v>1770142.62</v>
      </c>
      <c r="F38" s="38">
        <v>2624931.1800000002</v>
      </c>
      <c r="G38" s="38">
        <v>2036055.46</v>
      </c>
      <c r="H38" s="185">
        <f t="shared" si="0"/>
        <v>1.1502211386786449</v>
      </c>
      <c r="I38" s="330">
        <f t="shared" si="1"/>
        <v>0.77566051084051657</v>
      </c>
    </row>
    <row r="39" spans="1:9" x14ac:dyDescent="0.25">
      <c r="A39" s="208"/>
      <c r="B39" s="208"/>
      <c r="C39" s="208"/>
      <c r="D39" s="208"/>
      <c r="E39" s="208"/>
      <c r="F39" s="208"/>
      <c r="G39" s="208"/>
      <c r="H39" s="208"/>
      <c r="I39" s="208"/>
    </row>
    <row r="40" spans="1:9" x14ac:dyDescent="0.25">
      <c r="A40" s="373" t="s">
        <v>185</v>
      </c>
      <c r="B40" s="374"/>
      <c r="C40" s="374"/>
      <c r="D40" s="374"/>
      <c r="E40" s="374"/>
      <c r="F40" s="374"/>
      <c r="G40" s="374"/>
      <c r="H40" s="374"/>
      <c r="I40" s="374"/>
    </row>
    <row r="41" spans="1:9" x14ac:dyDescent="0.25">
      <c r="A41" s="323"/>
      <c r="B41" s="323"/>
      <c r="C41" s="323"/>
      <c r="D41" s="323"/>
      <c r="E41" s="323"/>
      <c r="F41" s="5"/>
      <c r="G41" s="5"/>
      <c r="H41" s="5"/>
      <c r="I41" s="5"/>
    </row>
    <row r="42" spans="1:9" ht="25.5" x14ac:dyDescent="0.25">
      <c r="A42" s="19" t="s">
        <v>8</v>
      </c>
      <c r="B42" s="18" t="s">
        <v>9</v>
      </c>
      <c r="C42" s="18" t="s">
        <v>10</v>
      </c>
      <c r="D42" s="18" t="s">
        <v>14</v>
      </c>
      <c r="E42" s="18" t="s">
        <v>298</v>
      </c>
      <c r="F42" s="19" t="s">
        <v>292</v>
      </c>
      <c r="G42" s="19" t="s">
        <v>299</v>
      </c>
      <c r="H42" s="19" t="s">
        <v>283</v>
      </c>
      <c r="I42" s="19" t="s">
        <v>283</v>
      </c>
    </row>
    <row r="43" spans="1:9" ht="20.25" customHeight="1" x14ac:dyDescent="0.25">
      <c r="A43" s="10">
        <v>3</v>
      </c>
      <c r="B43" s="10"/>
      <c r="C43" s="10"/>
      <c r="D43" s="10" t="s">
        <v>15</v>
      </c>
      <c r="E43" s="327">
        <v>1718023.94</v>
      </c>
      <c r="F43" s="85">
        <v>2611725.9900000002</v>
      </c>
      <c r="G43" s="85">
        <v>2012752.46</v>
      </c>
      <c r="H43" s="185">
        <f>AVERAGE(G43/E43)</f>
        <v>1.1715508807170638</v>
      </c>
      <c r="I43" s="185">
        <f>AVERAGE(G43/F43)</f>
        <v>0.77065988840582766</v>
      </c>
    </row>
    <row r="44" spans="1:9" ht="21.75" customHeight="1" x14ac:dyDescent="0.25">
      <c r="A44" s="10"/>
      <c r="B44" s="10">
        <v>31</v>
      </c>
      <c r="C44" s="10"/>
      <c r="D44" s="10" t="s">
        <v>16</v>
      </c>
      <c r="E44" s="327">
        <v>1255573.6599999999</v>
      </c>
      <c r="F44" s="85">
        <v>2091178.89</v>
      </c>
      <c r="G44" s="85">
        <v>1560998.04</v>
      </c>
      <c r="H44" s="185">
        <f t="shared" ref="H44:H88" si="2">AVERAGE(G44/E44)</f>
        <v>1.243254848146464</v>
      </c>
      <c r="I44" s="185">
        <f t="shared" ref="I44:I88" si="3">AVERAGE(G44/F44)</f>
        <v>0.74646795999360926</v>
      </c>
    </row>
    <row r="45" spans="1:9" x14ac:dyDescent="0.25">
      <c r="A45" s="11"/>
      <c r="B45" s="11"/>
      <c r="C45" s="12">
        <v>501</v>
      </c>
      <c r="D45" s="12" t="s">
        <v>44</v>
      </c>
      <c r="E45" s="332">
        <v>1248508.3999999999</v>
      </c>
      <c r="F45" s="38">
        <v>2072600</v>
      </c>
      <c r="G45" s="38">
        <v>1545510.08</v>
      </c>
      <c r="H45" s="185">
        <f t="shared" si="2"/>
        <v>1.2378852076605973</v>
      </c>
      <c r="I45" s="185">
        <f t="shared" si="3"/>
        <v>0.74568661584483265</v>
      </c>
    </row>
    <row r="46" spans="1:9" x14ac:dyDescent="0.25">
      <c r="A46" s="11"/>
      <c r="B46" s="11"/>
      <c r="C46" s="12">
        <v>31</v>
      </c>
      <c r="D46" s="12" t="s">
        <v>30</v>
      </c>
      <c r="E46" s="333">
        <v>3138.67</v>
      </c>
      <c r="F46" s="38">
        <v>4194</v>
      </c>
      <c r="G46" s="38">
        <v>2456.8000000000002</v>
      </c>
      <c r="H46" s="185">
        <f t="shared" si="2"/>
        <v>0.78275192995759357</v>
      </c>
      <c r="I46" s="185">
        <f t="shared" si="3"/>
        <v>0.58578922269909395</v>
      </c>
    </row>
    <row r="47" spans="1:9" x14ac:dyDescent="0.25">
      <c r="A47" s="11"/>
      <c r="B47" s="11"/>
      <c r="C47" s="12">
        <v>54</v>
      </c>
      <c r="D47" s="12" t="s">
        <v>39</v>
      </c>
      <c r="E47" s="333">
        <v>2836.71</v>
      </c>
      <c r="F47" s="38">
        <v>12767.67</v>
      </c>
      <c r="G47" s="38">
        <v>11761.11</v>
      </c>
      <c r="H47" s="185">
        <f t="shared" si="2"/>
        <v>4.1460388971731339</v>
      </c>
      <c r="I47" s="185">
        <f t="shared" si="3"/>
        <v>0.92116337593311859</v>
      </c>
    </row>
    <row r="48" spans="1:9" x14ac:dyDescent="0.25">
      <c r="A48" s="11"/>
      <c r="B48" s="11"/>
      <c r="C48" s="12">
        <v>11</v>
      </c>
      <c r="D48" s="12" t="s">
        <v>210</v>
      </c>
      <c r="E48" s="333">
        <v>1089.8800000000001</v>
      </c>
      <c r="F48" s="38">
        <v>1617.22</v>
      </c>
      <c r="G48" s="38">
        <v>1270.05</v>
      </c>
      <c r="H48" s="185">
        <f t="shared" si="2"/>
        <v>1.1653117774433881</v>
      </c>
      <c r="I48" s="185">
        <f t="shared" si="3"/>
        <v>0.78532914507611828</v>
      </c>
    </row>
    <row r="49" spans="1:9" x14ac:dyDescent="0.25">
      <c r="A49" s="11"/>
      <c r="B49" s="203">
        <v>32</v>
      </c>
      <c r="C49" s="212"/>
      <c r="D49" s="203" t="s">
        <v>27</v>
      </c>
      <c r="E49" s="334">
        <v>298348.33</v>
      </c>
      <c r="F49" s="85">
        <v>330367.7</v>
      </c>
      <c r="G49" s="85">
        <v>278103.02</v>
      </c>
      <c r="H49" s="185">
        <f t="shared" si="2"/>
        <v>0.9321420367930332</v>
      </c>
      <c r="I49" s="185">
        <f t="shared" si="3"/>
        <v>0.84179845668931919</v>
      </c>
    </row>
    <row r="50" spans="1:9" x14ac:dyDescent="0.25">
      <c r="A50" s="11"/>
      <c r="B50" s="11"/>
      <c r="C50" s="12">
        <v>501</v>
      </c>
      <c r="D50" s="12" t="s">
        <v>44</v>
      </c>
      <c r="E50" s="333">
        <v>17701.240000000002</v>
      </c>
      <c r="F50" s="38">
        <v>22959.759999999998</v>
      </c>
      <c r="G50" s="38">
        <v>11199.8</v>
      </c>
      <c r="H50" s="185">
        <f t="shared" si="2"/>
        <v>0.63271273650885462</v>
      </c>
      <c r="I50" s="185">
        <f t="shared" si="3"/>
        <v>0.48780126621532627</v>
      </c>
    </row>
    <row r="51" spans="1:9" x14ac:dyDescent="0.25">
      <c r="A51" s="11"/>
      <c r="B51" s="11"/>
      <c r="C51" s="12">
        <v>501</v>
      </c>
      <c r="D51" s="12" t="s">
        <v>35</v>
      </c>
      <c r="E51" s="333">
        <v>350</v>
      </c>
      <c r="F51" s="38">
        <v>0</v>
      </c>
      <c r="G51" s="38">
        <v>0</v>
      </c>
      <c r="H51" s="185">
        <f t="shared" si="2"/>
        <v>0</v>
      </c>
      <c r="I51" s="185">
        <v>0</v>
      </c>
    </row>
    <row r="52" spans="1:9" x14ac:dyDescent="0.25">
      <c r="A52" s="11"/>
      <c r="B52" s="11"/>
      <c r="C52" s="12">
        <v>11</v>
      </c>
      <c r="D52" s="12" t="s">
        <v>210</v>
      </c>
      <c r="E52" s="333">
        <v>2950.85</v>
      </c>
      <c r="F52" s="38">
        <v>27774.1</v>
      </c>
      <c r="G52" s="38">
        <v>27226.2</v>
      </c>
      <c r="H52" s="185">
        <f t="shared" si="2"/>
        <v>9.2265618381144421</v>
      </c>
      <c r="I52" s="185">
        <f t="shared" si="3"/>
        <v>0.98027298814363029</v>
      </c>
    </row>
    <row r="53" spans="1:9" x14ac:dyDescent="0.25">
      <c r="A53" s="11"/>
      <c r="B53" s="11"/>
      <c r="C53" s="12">
        <v>12</v>
      </c>
      <c r="D53" s="12" t="s">
        <v>45</v>
      </c>
      <c r="E53" s="333">
        <v>150910.79999999999</v>
      </c>
      <c r="F53" s="38">
        <v>152857.85</v>
      </c>
      <c r="G53" s="38">
        <v>152187.4</v>
      </c>
      <c r="H53" s="185">
        <f t="shared" si="2"/>
        <v>1.0084593017862207</v>
      </c>
      <c r="I53" s="185">
        <f t="shared" si="3"/>
        <v>0.99561389879551487</v>
      </c>
    </row>
    <row r="54" spans="1:9" x14ac:dyDescent="0.25">
      <c r="A54" s="11"/>
      <c r="B54" s="11"/>
      <c r="C54" s="12">
        <v>17</v>
      </c>
      <c r="D54" s="12" t="s">
        <v>46</v>
      </c>
      <c r="E54" s="333">
        <v>47112.6</v>
      </c>
      <c r="F54" s="38">
        <v>0</v>
      </c>
      <c r="G54" s="38">
        <v>0</v>
      </c>
      <c r="H54" s="185">
        <f t="shared" si="2"/>
        <v>0</v>
      </c>
      <c r="I54" s="185">
        <v>0</v>
      </c>
    </row>
    <row r="55" spans="1:9" x14ac:dyDescent="0.25">
      <c r="A55" s="11"/>
      <c r="B55" s="11"/>
      <c r="C55" s="12">
        <v>61</v>
      </c>
      <c r="D55" s="12" t="s">
        <v>43</v>
      </c>
      <c r="E55" s="333">
        <v>1367.16</v>
      </c>
      <c r="F55" s="38">
        <v>2000</v>
      </c>
      <c r="G55" s="38">
        <v>0</v>
      </c>
      <c r="H55" s="185">
        <f t="shared" si="2"/>
        <v>0</v>
      </c>
      <c r="I55" s="185">
        <f t="shared" si="3"/>
        <v>0</v>
      </c>
    </row>
    <row r="56" spans="1:9" x14ac:dyDescent="0.25">
      <c r="A56" s="11"/>
      <c r="B56" s="11"/>
      <c r="C56" s="12">
        <v>54</v>
      </c>
      <c r="D56" s="12" t="s">
        <v>39</v>
      </c>
      <c r="E56" s="333">
        <v>1105.8599999999999</v>
      </c>
      <c r="F56" s="38">
        <v>2740.62</v>
      </c>
      <c r="G56" s="38">
        <v>451.41</v>
      </c>
      <c r="H56" s="185">
        <f t="shared" si="2"/>
        <v>0.408198144430579</v>
      </c>
      <c r="I56" s="185">
        <f t="shared" si="3"/>
        <v>0.16471090483175341</v>
      </c>
    </row>
    <row r="57" spans="1:9" x14ac:dyDescent="0.25">
      <c r="A57" s="11"/>
      <c r="B57" s="11"/>
      <c r="C57" s="12">
        <v>31</v>
      </c>
      <c r="D57" s="12" t="s">
        <v>30</v>
      </c>
      <c r="E57" s="333">
        <v>49074.27</v>
      </c>
      <c r="F57" s="38">
        <v>82752.649999999994</v>
      </c>
      <c r="G57" s="38">
        <v>64889.26</v>
      </c>
      <c r="H57" s="185">
        <f t="shared" si="2"/>
        <v>1.3222664341211801</v>
      </c>
      <c r="I57" s="185">
        <f t="shared" si="3"/>
        <v>0.78413513041576322</v>
      </c>
    </row>
    <row r="58" spans="1:9" x14ac:dyDescent="0.25">
      <c r="A58" s="11"/>
      <c r="B58" s="203"/>
      <c r="C58" s="12">
        <v>412</v>
      </c>
      <c r="D58" s="16" t="s">
        <v>40</v>
      </c>
      <c r="E58" s="335">
        <v>26789.25</v>
      </c>
      <c r="F58" s="38">
        <v>39282.720000000001</v>
      </c>
      <c r="G58" s="38">
        <v>22148.95</v>
      </c>
      <c r="H58" s="185">
        <f t="shared" si="2"/>
        <v>0.82678499771363512</v>
      </c>
      <c r="I58" s="185">
        <f t="shared" si="3"/>
        <v>0.56383442898047798</v>
      </c>
    </row>
    <row r="59" spans="1:9" x14ac:dyDescent="0.25">
      <c r="A59" s="11"/>
      <c r="B59" s="203"/>
      <c r="C59" s="12">
        <v>63</v>
      </c>
      <c r="D59" s="16" t="s">
        <v>143</v>
      </c>
      <c r="E59" s="335">
        <v>986.3</v>
      </c>
      <c r="F59" s="38">
        <v>0</v>
      </c>
      <c r="G59" s="38">
        <v>0</v>
      </c>
      <c r="H59" s="185">
        <f t="shared" si="2"/>
        <v>0</v>
      </c>
      <c r="I59" s="185">
        <v>0</v>
      </c>
    </row>
    <row r="60" spans="1:9" x14ac:dyDescent="0.25">
      <c r="A60" s="11"/>
      <c r="B60" s="203">
        <v>34</v>
      </c>
      <c r="C60" s="212"/>
      <c r="D60" s="203" t="s">
        <v>47</v>
      </c>
      <c r="E60" s="334">
        <v>2795.91</v>
      </c>
      <c r="F60" s="85">
        <v>3965</v>
      </c>
      <c r="G60" s="85">
        <v>1557.05</v>
      </c>
      <c r="H60" s="185">
        <f t="shared" si="2"/>
        <v>0.55690276153381191</v>
      </c>
      <c r="I60" s="185">
        <f t="shared" si="3"/>
        <v>0.39269861286254726</v>
      </c>
    </row>
    <row r="61" spans="1:9" x14ac:dyDescent="0.25">
      <c r="A61" s="11"/>
      <c r="B61" s="203"/>
      <c r="C61" s="12">
        <v>501</v>
      </c>
      <c r="D61" s="12" t="s">
        <v>44</v>
      </c>
      <c r="E61" s="333">
        <v>1668.99</v>
      </c>
      <c r="F61" s="38">
        <v>2500</v>
      </c>
      <c r="G61" s="38">
        <v>405.03</v>
      </c>
      <c r="H61" s="185">
        <f t="shared" si="2"/>
        <v>0.24267970449193821</v>
      </c>
      <c r="I61" s="185">
        <f t="shared" si="3"/>
        <v>0.16201199999999999</v>
      </c>
    </row>
    <row r="62" spans="1:9" x14ac:dyDescent="0.25">
      <c r="A62" s="11"/>
      <c r="B62" s="203"/>
      <c r="C62" s="12">
        <v>12</v>
      </c>
      <c r="D62" s="12" t="s">
        <v>45</v>
      </c>
      <c r="E62" s="333">
        <v>1021.97</v>
      </c>
      <c r="F62" s="38">
        <v>1050</v>
      </c>
      <c r="G62" s="38">
        <v>1050</v>
      </c>
      <c r="H62" s="185">
        <f t="shared" si="2"/>
        <v>1.0274274195915731</v>
      </c>
      <c r="I62" s="185">
        <f t="shared" si="3"/>
        <v>1</v>
      </c>
    </row>
    <row r="63" spans="1:9" x14ac:dyDescent="0.25">
      <c r="A63" s="11"/>
      <c r="B63" s="203"/>
      <c r="C63" s="12">
        <v>31</v>
      </c>
      <c r="D63" s="12" t="s">
        <v>30</v>
      </c>
      <c r="E63" s="333">
        <v>104.95</v>
      </c>
      <c r="F63" s="38">
        <v>350</v>
      </c>
      <c r="G63" s="38">
        <v>102.02</v>
      </c>
      <c r="H63" s="185">
        <f t="shared" si="2"/>
        <v>0.97208194378275359</v>
      </c>
      <c r="I63" s="185">
        <f t="shared" si="3"/>
        <v>0.29148571428571429</v>
      </c>
    </row>
    <row r="64" spans="1:9" x14ac:dyDescent="0.25">
      <c r="A64" s="11"/>
      <c r="B64" s="203"/>
      <c r="C64" s="12">
        <v>412</v>
      </c>
      <c r="D64" s="16" t="s">
        <v>40</v>
      </c>
      <c r="E64" s="336">
        <v>0</v>
      </c>
      <c r="F64" s="38">
        <v>65</v>
      </c>
      <c r="G64" s="38">
        <v>0</v>
      </c>
      <c r="H64" s="185">
        <v>0</v>
      </c>
      <c r="I64" s="185">
        <f t="shared" si="3"/>
        <v>0</v>
      </c>
    </row>
    <row r="65" spans="1:9" ht="38.25" x14ac:dyDescent="0.25">
      <c r="A65" s="203"/>
      <c r="B65" s="203">
        <v>37</v>
      </c>
      <c r="C65" s="212"/>
      <c r="D65" s="331" t="s">
        <v>51</v>
      </c>
      <c r="E65" s="337">
        <v>161306.04</v>
      </c>
      <c r="F65" s="85">
        <v>173000</v>
      </c>
      <c r="G65" s="85">
        <v>159204.01</v>
      </c>
      <c r="H65" s="185">
        <f t="shared" si="2"/>
        <v>0.9869686838756937</v>
      </c>
      <c r="I65" s="185">
        <f t="shared" si="3"/>
        <v>0.92025439306358392</v>
      </c>
    </row>
    <row r="66" spans="1:9" x14ac:dyDescent="0.25">
      <c r="A66" s="11"/>
      <c r="B66" s="203"/>
      <c r="C66" s="12">
        <v>51</v>
      </c>
      <c r="D66" s="16" t="s">
        <v>49</v>
      </c>
      <c r="E66" s="336">
        <v>161306.04</v>
      </c>
      <c r="F66" s="38">
        <v>173000</v>
      </c>
      <c r="G66" s="38">
        <v>159204.01</v>
      </c>
      <c r="H66" s="185">
        <f t="shared" si="2"/>
        <v>0.9869686838756937</v>
      </c>
      <c r="I66" s="185">
        <f t="shared" si="3"/>
        <v>0.92025439306358392</v>
      </c>
    </row>
    <row r="67" spans="1:9" x14ac:dyDescent="0.25">
      <c r="A67" s="11"/>
      <c r="B67" s="203">
        <v>38</v>
      </c>
      <c r="C67" s="212"/>
      <c r="D67" s="331" t="s">
        <v>280</v>
      </c>
      <c r="E67" s="338">
        <v>0</v>
      </c>
      <c r="F67" s="85">
        <v>13214.4</v>
      </c>
      <c r="G67" s="85">
        <v>12890.34</v>
      </c>
      <c r="H67" s="185">
        <v>0</v>
      </c>
      <c r="I67" s="185">
        <f t="shared" si="3"/>
        <v>0.97547675263349076</v>
      </c>
    </row>
    <row r="68" spans="1:9" x14ac:dyDescent="0.25">
      <c r="A68" s="11"/>
      <c r="B68" s="203"/>
      <c r="C68" s="12">
        <v>501</v>
      </c>
      <c r="D68" s="16" t="s">
        <v>44</v>
      </c>
      <c r="E68" s="335">
        <v>0</v>
      </c>
      <c r="F68" s="38">
        <v>654.4</v>
      </c>
      <c r="G68" s="38">
        <v>654.4</v>
      </c>
      <c r="H68" s="185">
        <v>0</v>
      </c>
      <c r="I68" s="185">
        <f t="shared" si="3"/>
        <v>1</v>
      </c>
    </row>
    <row r="69" spans="1:9" x14ac:dyDescent="0.25">
      <c r="A69" s="11"/>
      <c r="B69" s="203"/>
      <c r="C69" s="12">
        <v>31</v>
      </c>
      <c r="D69" s="16" t="s">
        <v>30</v>
      </c>
      <c r="E69" s="335">
        <v>0</v>
      </c>
      <c r="F69" s="38">
        <v>6280</v>
      </c>
      <c r="G69" s="38">
        <v>6000</v>
      </c>
      <c r="H69" s="185">
        <v>0</v>
      </c>
      <c r="I69" s="185">
        <f t="shared" si="3"/>
        <v>0.95541401273885351</v>
      </c>
    </row>
    <row r="70" spans="1:9" x14ac:dyDescent="0.25">
      <c r="A70" s="11"/>
      <c r="B70" s="203"/>
      <c r="C70" s="12">
        <v>11</v>
      </c>
      <c r="D70" s="16" t="s">
        <v>210</v>
      </c>
      <c r="E70" s="335">
        <v>0</v>
      </c>
      <c r="F70" s="38">
        <v>6280</v>
      </c>
      <c r="G70" s="38">
        <v>6235.94</v>
      </c>
      <c r="H70" s="185">
        <v>0</v>
      </c>
      <c r="I70" s="185">
        <f t="shared" si="3"/>
        <v>0.99298407643312092</v>
      </c>
    </row>
    <row r="71" spans="1:9" ht="25.5" x14ac:dyDescent="0.25">
      <c r="A71" s="13">
        <v>4</v>
      </c>
      <c r="B71" s="14"/>
      <c r="C71" s="14"/>
      <c r="D71" s="24" t="s">
        <v>17</v>
      </c>
      <c r="E71" s="327">
        <v>37159.22</v>
      </c>
      <c r="F71" s="85">
        <v>13200</v>
      </c>
      <c r="G71" s="85">
        <v>9649.74</v>
      </c>
      <c r="H71" s="185">
        <f t="shared" si="2"/>
        <v>0.25968629050878894</v>
      </c>
      <c r="I71" s="185">
        <f t="shared" si="3"/>
        <v>0.73104090909090902</v>
      </c>
    </row>
    <row r="72" spans="1:9" ht="25.5" x14ac:dyDescent="0.25">
      <c r="A72" s="13"/>
      <c r="B72" s="14">
        <v>41</v>
      </c>
      <c r="C72" s="14"/>
      <c r="D72" s="24" t="s">
        <v>211</v>
      </c>
      <c r="E72" s="327">
        <v>0</v>
      </c>
      <c r="F72" s="85">
        <v>0</v>
      </c>
      <c r="G72" s="85">
        <v>0</v>
      </c>
      <c r="H72" s="185">
        <v>0</v>
      </c>
      <c r="I72" s="185">
        <v>0</v>
      </c>
    </row>
    <row r="73" spans="1:9" x14ac:dyDescent="0.25">
      <c r="A73" s="13"/>
      <c r="B73" s="14"/>
      <c r="C73" s="14">
        <v>61</v>
      </c>
      <c r="D73" s="24" t="s">
        <v>143</v>
      </c>
      <c r="E73" s="327">
        <v>0</v>
      </c>
      <c r="F73" s="85">
        <v>0</v>
      </c>
      <c r="G73" s="85">
        <v>0</v>
      </c>
      <c r="H73" s="185">
        <v>0</v>
      </c>
      <c r="I73" s="185">
        <v>0</v>
      </c>
    </row>
    <row r="74" spans="1:9" ht="38.25" x14ac:dyDescent="0.25">
      <c r="A74" s="10"/>
      <c r="B74" s="10">
        <v>42</v>
      </c>
      <c r="C74" s="10"/>
      <c r="D74" s="24" t="s">
        <v>36</v>
      </c>
      <c r="E74" s="327">
        <v>21177.5</v>
      </c>
      <c r="F74" s="85">
        <v>13200</v>
      </c>
      <c r="G74" s="85">
        <v>9649.74</v>
      </c>
      <c r="H74" s="185">
        <f t="shared" si="2"/>
        <v>0.45566001652697435</v>
      </c>
      <c r="I74" s="185">
        <f t="shared" si="3"/>
        <v>0.73104090909090902</v>
      </c>
    </row>
    <row r="75" spans="1:9" x14ac:dyDescent="0.25">
      <c r="A75" s="15"/>
      <c r="B75" s="15"/>
      <c r="C75" s="15">
        <v>501</v>
      </c>
      <c r="D75" s="12" t="s">
        <v>44</v>
      </c>
      <c r="E75" s="333">
        <v>1134.94</v>
      </c>
      <c r="F75" s="38">
        <v>4900</v>
      </c>
      <c r="G75" s="38">
        <v>3119.47</v>
      </c>
      <c r="H75" s="185">
        <f t="shared" si="2"/>
        <v>2.748577017287257</v>
      </c>
      <c r="I75" s="185">
        <f t="shared" si="3"/>
        <v>0.63662653061224483</v>
      </c>
    </row>
    <row r="76" spans="1:9" x14ac:dyDescent="0.25">
      <c r="A76" s="15"/>
      <c r="B76" s="15"/>
      <c r="C76" s="15">
        <v>501</v>
      </c>
      <c r="D76" s="12" t="s">
        <v>35</v>
      </c>
      <c r="E76" s="333">
        <v>7560.28</v>
      </c>
      <c r="F76" s="38">
        <v>0</v>
      </c>
      <c r="G76" s="38">
        <v>0</v>
      </c>
      <c r="H76" s="185">
        <f t="shared" si="2"/>
        <v>0</v>
      </c>
      <c r="I76" s="185">
        <v>0</v>
      </c>
    </row>
    <row r="77" spans="1:9" x14ac:dyDescent="0.25">
      <c r="A77" s="15"/>
      <c r="B77" s="15"/>
      <c r="C77" s="15">
        <v>12</v>
      </c>
      <c r="D77" s="12" t="s">
        <v>45</v>
      </c>
      <c r="E77" s="333">
        <v>0</v>
      </c>
      <c r="F77" s="38">
        <v>0</v>
      </c>
      <c r="G77" s="38">
        <v>0</v>
      </c>
      <c r="H77" s="185">
        <v>0</v>
      </c>
      <c r="I77" s="185">
        <v>0</v>
      </c>
    </row>
    <row r="78" spans="1:9" x14ac:dyDescent="0.25">
      <c r="A78" s="15"/>
      <c r="B78" s="15"/>
      <c r="C78" s="15">
        <v>17</v>
      </c>
      <c r="D78" s="12" t="s">
        <v>46</v>
      </c>
      <c r="E78" s="333">
        <v>10094.129999999999</v>
      </c>
      <c r="F78" s="38">
        <v>0</v>
      </c>
      <c r="G78" s="38">
        <v>0</v>
      </c>
      <c r="H78" s="185">
        <f t="shared" si="2"/>
        <v>0</v>
      </c>
      <c r="I78" s="185">
        <v>0</v>
      </c>
    </row>
    <row r="79" spans="1:9" x14ac:dyDescent="0.25">
      <c r="A79" s="15"/>
      <c r="B79" s="15"/>
      <c r="C79" s="15">
        <v>31</v>
      </c>
      <c r="D79" s="12" t="s">
        <v>30</v>
      </c>
      <c r="E79" s="333">
        <v>199.45</v>
      </c>
      <c r="F79" s="38">
        <v>4900</v>
      </c>
      <c r="G79" s="38">
        <v>5394.02</v>
      </c>
      <c r="H79" s="185">
        <f t="shared" si="2"/>
        <v>27.044472298821763</v>
      </c>
      <c r="I79" s="185">
        <f t="shared" si="3"/>
        <v>1.1008204081632653</v>
      </c>
    </row>
    <row r="80" spans="1:9" x14ac:dyDescent="0.25">
      <c r="A80" s="15"/>
      <c r="B80" s="15"/>
      <c r="C80" s="15">
        <v>63</v>
      </c>
      <c r="D80" s="12" t="s">
        <v>143</v>
      </c>
      <c r="E80" s="333">
        <v>2188.6999999999998</v>
      </c>
      <c r="F80" s="38">
        <v>2400</v>
      </c>
      <c r="G80" s="38">
        <v>1136.25</v>
      </c>
      <c r="H80" s="185">
        <f t="shared" si="2"/>
        <v>0.51914378398135885</v>
      </c>
      <c r="I80" s="185">
        <f t="shared" si="3"/>
        <v>0.47343750000000001</v>
      </c>
    </row>
    <row r="81" spans="1:9" x14ac:dyDescent="0.25">
      <c r="A81" s="15"/>
      <c r="B81" s="15"/>
      <c r="C81" s="15">
        <v>412</v>
      </c>
      <c r="D81" s="16" t="s">
        <v>40</v>
      </c>
      <c r="E81" s="335">
        <v>0</v>
      </c>
      <c r="F81" s="38">
        <v>1000</v>
      </c>
      <c r="G81" s="38">
        <v>0</v>
      </c>
      <c r="H81" s="185">
        <v>0</v>
      </c>
      <c r="I81" s="185">
        <f t="shared" si="3"/>
        <v>0</v>
      </c>
    </row>
    <row r="82" spans="1:9" ht="25.5" x14ac:dyDescent="0.25">
      <c r="A82" s="15"/>
      <c r="B82" s="10">
        <v>45</v>
      </c>
      <c r="C82" s="10"/>
      <c r="D82" s="24" t="s">
        <v>48</v>
      </c>
      <c r="E82" s="327">
        <v>15981.72</v>
      </c>
      <c r="F82" s="85">
        <v>0</v>
      </c>
      <c r="G82" s="85">
        <v>0</v>
      </c>
      <c r="H82" s="185">
        <f t="shared" si="2"/>
        <v>0</v>
      </c>
      <c r="I82" s="185">
        <v>0</v>
      </c>
    </row>
    <row r="83" spans="1:9" x14ac:dyDescent="0.25">
      <c r="A83" s="15"/>
      <c r="B83" s="15"/>
      <c r="C83" s="15">
        <v>12</v>
      </c>
      <c r="D83" s="12" t="s">
        <v>45</v>
      </c>
      <c r="E83" s="332">
        <v>0</v>
      </c>
      <c r="F83" s="38">
        <v>0</v>
      </c>
      <c r="G83" s="38">
        <v>0</v>
      </c>
      <c r="H83" s="185">
        <v>0</v>
      </c>
      <c r="I83" s="185">
        <v>0</v>
      </c>
    </row>
    <row r="84" spans="1:9" x14ac:dyDescent="0.25">
      <c r="A84" s="15"/>
      <c r="B84" s="15"/>
      <c r="C84" s="15">
        <v>501</v>
      </c>
      <c r="D84" s="12" t="s">
        <v>35</v>
      </c>
      <c r="E84" s="332">
        <v>15981.72</v>
      </c>
      <c r="F84" s="38">
        <v>0</v>
      </c>
      <c r="G84" s="38">
        <v>0</v>
      </c>
      <c r="H84" s="185">
        <f t="shared" si="2"/>
        <v>0</v>
      </c>
      <c r="I84" s="185">
        <v>0</v>
      </c>
    </row>
    <row r="85" spans="1:9" ht="25.5" x14ac:dyDescent="0.25">
      <c r="A85" s="10">
        <v>5</v>
      </c>
      <c r="B85" s="10"/>
      <c r="C85" s="10"/>
      <c r="D85" s="24" t="s">
        <v>180</v>
      </c>
      <c r="E85" s="327">
        <v>57.18</v>
      </c>
      <c r="F85" s="85">
        <v>5.19</v>
      </c>
      <c r="G85" s="85">
        <v>5.19</v>
      </c>
      <c r="H85" s="185">
        <f t="shared" si="2"/>
        <v>9.076600209863589E-2</v>
      </c>
      <c r="I85" s="185">
        <f t="shared" si="3"/>
        <v>1</v>
      </c>
    </row>
    <row r="86" spans="1:9" ht="25.5" x14ac:dyDescent="0.25">
      <c r="A86" s="10"/>
      <c r="B86" s="10">
        <v>54</v>
      </c>
      <c r="C86" s="10"/>
      <c r="D86" s="24" t="s">
        <v>181</v>
      </c>
      <c r="E86" s="327">
        <v>57.18</v>
      </c>
      <c r="F86" s="85">
        <v>5.19</v>
      </c>
      <c r="G86" s="85">
        <v>5.19</v>
      </c>
      <c r="H86" s="185">
        <f t="shared" si="2"/>
        <v>9.076600209863589E-2</v>
      </c>
      <c r="I86" s="185">
        <f t="shared" si="3"/>
        <v>1</v>
      </c>
    </row>
    <row r="87" spans="1:9" x14ac:dyDescent="0.25">
      <c r="A87" s="10"/>
      <c r="B87" s="10"/>
      <c r="C87" s="15">
        <v>31</v>
      </c>
      <c r="D87" s="339" t="s">
        <v>180</v>
      </c>
      <c r="E87" s="336">
        <v>57.18</v>
      </c>
      <c r="F87" s="38">
        <v>5.19</v>
      </c>
      <c r="G87" s="38">
        <v>5.19</v>
      </c>
      <c r="H87" s="185">
        <f t="shared" si="2"/>
        <v>9.076600209863589E-2</v>
      </c>
      <c r="I87" s="185">
        <f t="shared" si="3"/>
        <v>1</v>
      </c>
    </row>
    <row r="88" spans="1:9" x14ac:dyDescent="0.25">
      <c r="A88" s="15"/>
      <c r="B88" s="15"/>
      <c r="C88" s="12"/>
      <c r="D88" s="339" t="s">
        <v>277</v>
      </c>
      <c r="E88" s="336">
        <v>1755240.34</v>
      </c>
      <c r="F88" s="38">
        <v>2624931.1800000002</v>
      </c>
      <c r="G88" s="38">
        <v>2022407.39</v>
      </c>
      <c r="H88" s="185">
        <f t="shared" si="2"/>
        <v>1.1522110926415923</v>
      </c>
      <c r="I88" s="185">
        <f t="shared" si="3"/>
        <v>0.77046110976517101</v>
      </c>
    </row>
    <row r="89" spans="1:9" x14ac:dyDescent="0.25">
      <c r="A89" s="208"/>
      <c r="B89" s="208"/>
      <c r="C89" s="208"/>
      <c r="D89" s="208"/>
      <c r="E89" s="208"/>
      <c r="F89" s="208"/>
      <c r="G89" s="208"/>
      <c r="H89" s="208"/>
      <c r="I89" s="208"/>
    </row>
    <row r="90" spans="1:9" x14ac:dyDescent="0.25">
      <c r="A90" s="208"/>
      <c r="B90" s="208"/>
      <c r="C90" s="208"/>
      <c r="D90" s="208"/>
      <c r="E90" s="208"/>
      <c r="F90" s="208"/>
      <c r="G90" s="208"/>
      <c r="H90" s="208"/>
      <c r="I90" s="208"/>
    </row>
    <row r="91" spans="1:9" x14ac:dyDescent="0.25">
      <c r="A91" s="208"/>
      <c r="B91" s="208"/>
      <c r="C91" s="208"/>
      <c r="D91" s="208"/>
      <c r="E91" s="208"/>
      <c r="F91" s="208"/>
      <c r="G91" s="208"/>
      <c r="H91" s="208"/>
      <c r="I91" s="208"/>
    </row>
    <row r="92" spans="1:9" x14ac:dyDescent="0.25">
      <c r="A92" s="208"/>
      <c r="B92" s="208"/>
      <c r="C92" s="208"/>
      <c r="D92" s="208"/>
      <c r="E92" s="208"/>
      <c r="F92" s="208"/>
      <c r="G92" s="208"/>
      <c r="H92" s="208"/>
      <c r="I92" s="208"/>
    </row>
    <row r="93" spans="1:9" x14ac:dyDescent="0.25">
      <c r="A93" s="208"/>
      <c r="B93" s="208"/>
      <c r="C93" s="208"/>
      <c r="D93" s="208"/>
      <c r="E93" s="208"/>
      <c r="F93" s="208"/>
      <c r="G93" s="208"/>
      <c r="H93" s="208"/>
      <c r="I93" s="208"/>
    </row>
    <row r="94" spans="1:9" x14ac:dyDescent="0.25">
      <c r="A94" s="208"/>
      <c r="B94" s="208"/>
      <c r="C94" s="208"/>
      <c r="D94" s="208"/>
      <c r="E94" s="208"/>
      <c r="F94" s="208"/>
      <c r="G94" s="208"/>
      <c r="H94" s="208"/>
      <c r="I94" s="208"/>
    </row>
    <row r="95" spans="1:9" x14ac:dyDescent="0.25">
      <c r="A95" s="208"/>
      <c r="B95" s="208"/>
      <c r="C95" s="208"/>
      <c r="D95" s="208"/>
      <c r="E95" s="208"/>
      <c r="F95" s="208"/>
      <c r="G95" s="208"/>
      <c r="H95" s="208"/>
      <c r="I95" s="208"/>
    </row>
    <row r="96" spans="1:9" x14ac:dyDescent="0.25">
      <c r="A96" s="208"/>
      <c r="B96" s="208"/>
      <c r="C96" s="208"/>
      <c r="D96" s="208"/>
      <c r="E96" s="208"/>
      <c r="F96" s="208"/>
      <c r="G96" s="208"/>
      <c r="H96" s="208"/>
      <c r="I96" s="208"/>
    </row>
    <row r="97" spans="1:9" x14ac:dyDescent="0.25">
      <c r="A97" s="208"/>
      <c r="B97" s="208"/>
      <c r="C97" s="208"/>
      <c r="D97" s="208"/>
      <c r="E97" s="208"/>
      <c r="F97" s="208"/>
      <c r="G97" s="208"/>
      <c r="H97" s="208"/>
      <c r="I97" s="208"/>
    </row>
    <row r="98" spans="1:9" x14ac:dyDescent="0.25">
      <c r="A98" s="208"/>
      <c r="B98" s="208"/>
      <c r="C98" s="208"/>
      <c r="D98" s="208"/>
      <c r="E98" s="208"/>
      <c r="F98" s="208"/>
      <c r="G98" s="208"/>
      <c r="H98" s="208"/>
      <c r="I98" s="208"/>
    </row>
    <row r="99" spans="1:9" x14ac:dyDescent="0.25">
      <c r="A99" s="208"/>
      <c r="B99" s="208"/>
      <c r="C99" s="208"/>
      <c r="D99" s="208"/>
      <c r="E99" s="208"/>
      <c r="F99" s="208"/>
      <c r="G99" s="208"/>
      <c r="H99" s="208"/>
      <c r="I99" s="208"/>
    </row>
    <row r="100" spans="1:9" x14ac:dyDescent="0.25">
      <c r="A100" s="208"/>
      <c r="B100" s="208"/>
      <c r="C100" s="208"/>
      <c r="D100" s="208"/>
      <c r="E100" s="208"/>
      <c r="F100" s="208"/>
      <c r="G100" s="208"/>
      <c r="H100" s="208"/>
      <c r="I100" s="208"/>
    </row>
    <row r="101" spans="1:9" x14ac:dyDescent="0.25">
      <c r="A101" s="208"/>
      <c r="B101" s="208"/>
      <c r="C101" s="208"/>
      <c r="D101" s="208"/>
      <c r="E101" s="208"/>
      <c r="F101" s="208"/>
      <c r="G101" s="208"/>
      <c r="H101" s="208"/>
      <c r="I101" s="208"/>
    </row>
    <row r="102" spans="1:9" x14ac:dyDescent="0.25">
      <c r="A102" s="208"/>
      <c r="B102" s="208"/>
      <c r="C102" s="208"/>
      <c r="D102" s="208"/>
      <c r="E102" s="208"/>
      <c r="F102" s="208"/>
      <c r="G102" s="208"/>
      <c r="H102" s="208"/>
      <c r="I102" s="208"/>
    </row>
    <row r="103" spans="1:9" x14ac:dyDescent="0.25">
      <c r="A103" s="208"/>
      <c r="B103" s="208"/>
      <c r="C103" s="208"/>
      <c r="D103" s="208"/>
      <c r="E103" s="208"/>
      <c r="F103" s="208"/>
      <c r="G103" s="208"/>
      <c r="H103" s="208"/>
      <c r="I103" s="208"/>
    </row>
    <row r="104" spans="1:9" x14ac:dyDescent="0.25">
      <c r="A104" s="208"/>
      <c r="B104" s="208"/>
      <c r="C104" s="208"/>
      <c r="D104" s="208"/>
      <c r="E104" s="208"/>
      <c r="F104" s="208"/>
      <c r="G104" s="208"/>
      <c r="H104" s="208"/>
      <c r="I104" s="208"/>
    </row>
    <row r="105" spans="1:9" x14ac:dyDescent="0.25">
      <c r="A105" s="208"/>
      <c r="B105" s="208"/>
      <c r="C105" s="208"/>
      <c r="D105" s="208"/>
      <c r="E105" s="208"/>
      <c r="F105" s="208"/>
      <c r="G105" s="208"/>
      <c r="H105" s="208"/>
      <c r="I105" s="208"/>
    </row>
    <row r="106" spans="1:9" x14ac:dyDescent="0.25">
      <c r="A106" s="208"/>
      <c r="B106" s="208"/>
      <c r="C106" s="208"/>
      <c r="D106" s="208"/>
      <c r="E106" s="208"/>
      <c r="F106" s="208"/>
      <c r="G106" s="208"/>
      <c r="H106" s="208"/>
      <c r="I106" s="208"/>
    </row>
    <row r="107" spans="1:9" x14ac:dyDescent="0.25">
      <c r="A107" s="208"/>
      <c r="B107" s="208"/>
      <c r="C107" s="208"/>
      <c r="D107" s="208"/>
      <c r="E107" s="208"/>
      <c r="F107" s="208"/>
      <c r="G107" s="208"/>
      <c r="H107" s="208"/>
      <c r="I107" s="208"/>
    </row>
    <row r="108" spans="1:9" x14ac:dyDescent="0.25">
      <c r="A108" s="208"/>
      <c r="B108" s="208"/>
      <c r="C108" s="208"/>
      <c r="D108" s="208"/>
      <c r="E108" s="208"/>
      <c r="F108" s="208"/>
      <c r="G108" s="208"/>
      <c r="H108" s="208"/>
      <c r="I108" s="208"/>
    </row>
    <row r="109" spans="1:9" x14ac:dyDescent="0.25">
      <c r="A109" s="208"/>
      <c r="B109" s="208"/>
      <c r="C109" s="208"/>
      <c r="D109" s="208"/>
      <c r="E109" s="208"/>
      <c r="F109" s="208"/>
      <c r="G109" s="208"/>
      <c r="H109" s="208"/>
      <c r="I109" s="208"/>
    </row>
    <row r="110" spans="1:9" x14ac:dyDescent="0.25">
      <c r="A110" s="208"/>
      <c r="B110" s="208"/>
      <c r="C110" s="208"/>
      <c r="D110" s="208"/>
      <c r="E110" s="208"/>
      <c r="F110" s="208"/>
      <c r="G110" s="208"/>
      <c r="H110" s="208"/>
      <c r="I110" s="208"/>
    </row>
    <row r="111" spans="1:9" x14ac:dyDescent="0.25">
      <c r="A111" s="208"/>
      <c r="B111" s="208"/>
      <c r="C111" s="208"/>
      <c r="D111" s="208"/>
      <c r="E111" s="208"/>
      <c r="F111" s="208"/>
      <c r="G111" s="208"/>
      <c r="H111" s="208"/>
      <c r="I111" s="208"/>
    </row>
    <row r="112" spans="1:9" x14ac:dyDescent="0.25">
      <c r="A112" s="208"/>
      <c r="B112" s="208"/>
      <c r="C112" s="208"/>
      <c r="D112" s="208"/>
      <c r="E112" s="208"/>
      <c r="F112" s="208"/>
      <c r="G112" s="208"/>
      <c r="H112" s="208"/>
      <c r="I112" s="208"/>
    </row>
    <row r="113" spans="1:9" x14ac:dyDescent="0.25">
      <c r="A113" s="208"/>
      <c r="B113" s="208"/>
      <c r="C113" s="208"/>
      <c r="D113" s="208"/>
      <c r="E113" s="208"/>
      <c r="F113" s="208"/>
      <c r="G113" s="208"/>
      <c r="H113" s="208"/>
      <c r="I113" s="208"/>
    </row>
    <row r="114" spans="1:9" x14ac:dyDescent="0.25">
      <c r="A114" s="208"/>
      <c r="B114" s="208"/>
      <c r="C114" s="208"/>
      <c r="D114" s="208"/>
      <c r="E114" s="208"/>
      <c r="F114" s="208"/>
      <c r="G114" s="208"/>
      <c r="H114" s="208"/>
      <c r="I114" s="208"/>
    </row>
    <row r="115" spans="1:9" x14ac:dyDescent="0.25">
      <c r="A115" s="208"/>
      <c r="B115" s="208"/>
      <c r="C115" s="208"/>
      <c r="D115" s="208"/>
      <c r="E115" s="208"/>
      <c r="F115" s="208"/>
      <c r="G115" s="208"/>
      <c r="H115" s="208"/>
      <c r="I115" s="208"/>
    </row>
    <row r="116" spans="1:9" x14ac:dyDescent="0.25">
      <c r="A116" s="208"/>
      <c r="B116" s="208"/>
      <c r="C116" s="208"/>
      <c r="D116" s="208"/>
      <c r="E116" s="208"/>
      <c r="F116" s="208"/>
      <c r="G116" s="208"/>
      <c r="H116" s="208"/>
      <c r="I116" s="208"/>
    </row>
    <row r="117" spans="1:9" x14ac:dyDescent="0.25">
      <c r="A117" s="208"/>
      <c r="B117" s="208"/>
      <c r="C117" s="208"/>
      <c r="D117" s="208"/>
      <c r="E117" s="208"/>
      <c r="F117" s="208"/>
      <c r="G117" s="208"/>
      <c r="H117" s="208"/>
      <c r="I117" s="208"/>
    </row>
    <row r="118" spans="1:9" x14ac:dyDescent="0.25">
      <c r="A118" s="208"/>
      <c r="B118" s="208"/>
      <c r="C118" s="208"/>
      <c r="D118" s="208"/>
      <c r="E118" s="208"/>
      <c r="F118" s="208"/>
      <c r="G118" s="208"/>
      <c r="H118" s="208"/>
      <c r="I118" s="208"/>
    </row>
    <row r="119" spans="1:9" x14ac:dyDescent="0.25">
      <c r="A119" s="208"/>
      <c r="B119" s="208"/>
      <c r="C119" s="208"/>
      <c r="D119" s="208"/>
      <c r="E119" s="208"/>
      <c r="F119" s="208"/>
      <c r="G119" s="208"/>
      <c r="H119" s="208"/>
      <c r="I119" s="208"/>
    </row>
    <row r="120" spans="1:9" x14ac:dyDescent="0.25">
      <c r="A120" s="208"/>
      <c r="B120" s="208"/>
      <c r="C120" s="208"/>
      <c r="D120" s="208"/>
      <c r="E120" s="208"/>
      <c r="F120" s="208"/>
      <c r="G120" s="208"/>
      <c r="H120" s="208"/>
      <c r="I120" s="208"/>
    </row>
    <row r="121" spans="1:9" x14ac:dyDescent="0.25">
      <c r="A121" s="208"/>
      <c r="B121" s="208"/>
      <c r="C121" s="208"/>
      <c r="D121" s="208"/>
      <c r="E121" s="208"/>
      <c r="F121" s="208"/>
      <c r="G121" s="208"/>
      <c r="H121" s="208"/>
      <c r="I121" s="208"/>
    </row>
    <row r="122" spans="1:9" x14ac:dyDescent="0.25">
      <c r="A122" s="208"/>
      <c r="B122" s="208"/>
      <c r="C122" s="208"/>
      <c r="D122" s="208"/>
      <c r="E122" s="208"/>
      <c r="F122" s="208"/>
      <c r="G122" s="208"/>
      <c r="H122" s="208"/>
      <c r="I122" s="208"/>
    </row>
    <row r="123" spans="1:9" x14ac:dyDescent="0.25">
      <c r="A123" s="208"/>
      <c r="B123" s="208"/>
      <c r="C123" s="208"/>
      <c r="D123" s="208"/>
      <c r="E123" s="208"/>
      <c r="F123" s="208"/>
      <c r="G123" s="208"/>
      <c r="H123" s="208"/>
      <c r="I123" s="208"/>
    </row>
    <row r="124" spans="1:9" x14ac:dyDescent="0.25">
      <c r="A124" s="208"/>
      <c r="B124" s="208"/>
      <c r="C124" s="208"/>
      <c r="D124" s="208"/>
      <c r="E124" s="208"/>
      <c r="F124" s="208"/>
      <c r="G124" s="208"/>
      <c r="H124" s="208"/>
      <c r="I124" s="208"/>
    </row>
    <row r="125" spans="1:9" x14ac:dyDescent="0.25">
      <c r="A125" s="208"/>
      <c r="B125" s="208"/>
      <c r="C125" s="208"/>
      <c r="D125" s="208"/>
      <c r="E125" s="208"/>
      <c r="F125" s="208"/>
      <c r="G125" s="208"/>
      <c r="H125" s="208"/>
      <c r="I125" s="208"/>
    </row>
    <row r="126" spans="1:9" x14ac:dyDescent="0.25">
      <c r="A126" s="208"/>
      <c r="B126" s="208"/>
      <c r="C126" s="208"/>
      <c r="D126" s="208"/>
      <c r="E126" s="208"/>
      <c r="F126" s="208"/>
      <c r="G126" s="208"/>
      <c r="H126" s="208"/>
      <c r="I126" s="208"/>
    </row>
    <row r="127" spans="1:9" x14ac:dyDescent="0.25">
      <c r="A127" s="208"/>
      <c r="B127" s="208"/>
      <c r="C127" s="208"/>
      <c r="D127" s="208"/>
      <c r="E127" s="208"/>
      <c r="F127" s="208"/>
      <c r="G127" s="208"/>
      <c r="H127" s="208"/>
      <c r="I127" s="208"/>
    </row>
    <row r="128" spans="1:9" x14ac:dyDescent="0.25">
      <c r="A128" s="208"/>
      <c r="B128" s="208"/>
      <c r="C128" s="208"/>
      <c r="D128" s="208"/>
      <c r="E128" s="208"/>
      <c r="F128" s="208"/>
      <c r="G128" s="208"/>
      <c r="H128" s="208"/>
      <c r="I128" s="208"/>
    </row>
    <row r="129" spans="1:9" x14ac:dyDescent="0.25">
      <c r="A129" s="208"/>
      <c r="B129" s="208"/>
      <c r="C129" s="208"/>
      <c r="D129" s="208"/>
      <c r="E129" s="208"/>
      <c r="F129" s="208"/>
      <c r="G129" s="208"/>
      <c r="H129" s="208"/>
      <c r="I129" s="208"/>
    </row>
    <row r="130" spans="1:9" x14ac:dyDescent="0.25">
      <c r="A130" s="208"/>
      <c r="B130" s="208"/>
      <c r="C130" s="208"/>
      <c r="D130" s="208"/>
      <c r="E130" s="208"/>
      <c r="F130" s="208"/>
      <c r="G130" s="208"/>
      <c r="H130" s="208"/>
      <c r="I130" s="208"/>
    </row>
    <row r="131" spans="1:9" x14ac:dyDescent="0.25">
      <c r="A131" s="208"/>
      <c r="B131" s="208"/>
      <c r="C131" s="208"/>
      <c r="D131" s="208"/>
      <c r="E131" s="208"/>
      <c r="F131" s="208"/>
      <c r="G131" s="208"/>
      <c r="H131" s="208"/>
      <c r="I131" s="208"/>
    </row>
    <row r="132" spans="1:9" x14ac:dyDescent="0.25">
      <c r="A132" s="208"/>
      <c r="B132" s="208"/>
      <c r="C132" s="208"/>
      <c r="D132" s="208"/>
      <c r="E132" s="208"/>
      <c r="F132" s="208"/>
      <c r="G132" s="208"/>
      <c r="H132" s="208"/>
      <c r="I132" s="208"/>
    </row>
    <row r="133" spans="1:9" x14ac:dyDescent="0.25">
      <c r="A133" s="208"/>
      <c r="B133" s="208"/>
      <c r="C133" s="208"/>
      <c r="D133" s="208"/>
      <c r="E133" s="208"/>
      <c r="F133" s="208"/>
      <c r="G133" s="208"/>
      <c r="H133" s="208"/>
      <c r="I133" s="208"/>
    </row>
    <row r="134" spans="1:9" x14ac:dyDescent="0.25">
      <c r="A134" s="208"/>
      <c r="B134" s="208"/>
      <c r="C134" s="208"/>
      <c r="D134" s="208"/>
      <c r="E134" s="208"/>
      <c r="F134" s="208"/>
      <c r="G134" s="208"/>
      <c r="H134" s="208"/>
      <c r="I134" s="208"/>
    </row>
    <row r="135" spans="1:9" x14ac:dyDescent="0.25">
      <c r="A135" s="208"/>
      <c r="B135" s="208"/>
      <c r="C135" s="208"/>
      <c r="D135" s="208"/>
      <c r="E135" s="208"/>
      <c r="F135" s="208"/>
      <c r="G135" s="208"/>
      <c r="H135" s="208"/>
      <c r="I135" s="208"/>
    </row>
    <row r="136" spans="1:9" x14ac:dyDescent="0.25">
      <c r="A136" s="208"/>
      <c r="B136" s="208"/>
      <c r="C136" s="208"/>
      <c r="D136" s="208"/>
      <c r="E136" s="208"/>
      <c r="F136" s="208"/>
      <c r="G136" s="208"/>
      <c r="H136" s="208"/>
      <c r="I136" s="208"/>
    </row>
    <row r="137" spans="1:9" x14ac:dyDescent="0.25">
      <c r="A137" s="208"/>
      <c r="B137" s="208"/>
      <c r="C137" s="208"/>
      <c r="D137" s="208"/>
      <c r="E137" s="208"/>
      <c r="F137" s="208"/>
      <c r="G137" s="208"/>
      <c r="H137" s="208"/>
      <c r="I137" s="208"/>
    </row>
    <row r="138" spans="1:9" x14ac:dyDescent="0.25">
      <c r="A138" s="208"/>
      <c r="B138" s="208"/>
      <c r="C138" s="208"/>
      <c r="D138" s="208"/>
      <c r="E138" s="208"/>
      <c r="F138" s="208"/>
      <c r="G138" s="208"/>
      <c r="H138" s="208"/>
      <c r="I138" s="208"/>
    </row>
    <row r="139" spans="1:9" x14ac:dyDescent="0.25">
      <c r="A139" s="208"/>
      <c r="B139" s="208"/>
      <c r="C139" s="208"/>
      <c r="D139" s="208"/>
      <c r="E139" s="208"/>
      <c r="F139" s="208"/>
      <c r="G139" s="208"/>
      <c r="H139" s="208"/>
      <c r="I139" s="208"/>
    </row>
    <row r="140" spans="1:9" x14ac:dyDescent="0.25">
      <c r="A140" s="208"/>
      <c r="B140" s="208"/>
      <c r="C140" s="208"/>
      <c r="D140" s="208"/>
      <c r="E140" s="208"/>
      <c r="F140" s="208"/>
      <c r="G140" s="208"/>
      <c r="H140" s="208"/>
      <c r="I140" s="208"/>
    </row>
    <row r="141" spans="1:9" x14ac:dyDescent="0.25">
      <c r="A141" s="208"/>
      <c r="B141" s="208"/>
      <c r="C141" s="208"/>
      <c r="D141" s="208"/>
      <c r="E141" s="208"/>
      <c r="F141" s="208"/>
      <c r="G141" s="208"/>
      <c r="H141" s="208"/>
      <c r="I141" s="208"/>
    </row>
    <row r="142" spans="1:9" x14ac:dyDescent="0.25">
      <c r="A142" s="208"/>
      <c r="B142" s="208"/>
      <c r="C142" s="208"/>
      <c r="D142" s="208"/>
      <c r="E142" s="208"/>
      <c r="F142" s="208"/>
      <c r="G142" s="208"/>
      <c r="H142" s="208"/>
      <c r="I142" s="208"/>
    </row>
    <row r="143" spans="1:9" x14ac:dyDescent="0.25">
      <c r="A143" s="208"/>
      <c r="B143" s="208"/>
      <c r="C143" s="208"/>
      <c r="D143" s="208"/>
      <c r="E143" s="208"/>
      <c r="F143" s="208"/>
      <c r="G143" s="208"/>
      <c r="H143" s="208"/>
      <c r="I143" s="208"/>
    </row>
    <row r="144" spans="1:9" x14ac:dyDescent="0.25">
      <c r="A144" s="208"/>
      <c r="B144" s="208"/>
      <c r="C144" s="208"/>
      <c r="D144" s="208"/>
      <c r="E144" s="208"/>
      <c r="F144" s="208"/>
      <c r="G144" s="208"/>
      <c r="H144" s="208"/>
      <c r="I144" s="208"/>
    </row>
    <row r="145" spans="1:9" x14ac:dyDescent="0.25">
      <c r="A145" s="208"/>
      <c r="B145" s="208"/>
      <c r="C145" s="208"/>
      <c r="D145" s="208"/>
      <c r="E145" s="208"/>
      <c r="F145" s="208"/>
      <c r="G145" s="208"/>
      <c r="H145" s="208"/>
      <c r="I145" s="208"/>
    </row>
    <row r="146" spans="1:9" x14ac:dyDescent="0.25">
      <c r="A146" s="208"/>
      <c r="B146" s="208"/>
      <c r="C146" s="208"/>
      <c r="D146" s="208"/>
      <c r="E146" s="208"/>
      <c r="F146" s="208"/>
      <c r="G146" s="208"/>
      <c r="H146" s="208"/>
      <c r="I146" s="208"/>
    </row>
    <row r="147" spans="1:9" x14ac:dyDescent="0.25">
      <c r="A147" s="208"/>
      <c r="B147" s="208"/>
      <c r="C147" s="208"/>
      <c r="D147" s="208"/>
      <c r="E147" s="208"/>
      <c r="F147" s="208"/>
      <c r="G147" s="208"/>
      <c r="H147" s="208"/>
      <c r="I147" s="208"/>
    </row>
    <row r="148" spans="1:9" x14ac:dyDescent="0.25">
      <c r="A148" s="208"/>
      <c r="B148" s="208"/>
      <c r="C148" s="208"/>
      <c r="D148" s="208"/>
      <c r="E148" s="208"/>
      <c r="F148" s="208"/>
      <c r="G148" s="208"/>
      <c r="H148" s="208"/>
      <c r="I148" s="208"/>
    </row>
    <row r="149" spans="1:9" x14ac:dyDescent="0.25">
      <c r="A149" s="208"/>
      <c r="B149" s="208"/>
      <c r="C149" s="208"/>
      <c r="D149" s="208"/>
      <c r="E149" s="208"/>
      <c r="F149" s="208"/>
      <c r="G149" s="208"/>
      <c r="H149" s="208"/>
      <c r="I149" s="208"/>
    </row>
    <row r="150" spans="1:9" x14ac:dyDescent="0.25">
      <c r="A150" s="208"/>
      <c r="B150" s="208"/>
      <c r="C150" s="208"/>
      <c r="D150" s="208"/>
      <c r="E150" s="208"/>
      <c r="F150" s="208"/>
      <c r="G150" s="208"/>
      <c r="H150" s="208"/>
      <c r="I150" s="208"/>
    </row>
    <row r="151" spans="1:9" x14ac:dyDescent="0.25">
      <c r="A151" s="208"/>
      <c r="B151" s="208"/>
      <c r="C151" s="208"/>
      <c r="D151" s="208"/>
      <c r="E151" s="208"/>
      <c r="F151" s="208"/>
      <c r="G151" s="208"/>
      <c r="H151" s="208"/>
      <c r="I151" s="208"/>
    </row>
    <row r="152" spans="1:9" x14ac:dyDescent="0.25">
      <c r="A152" s="208"/>
      <c r="B152" s="208"/>
      <c r="C152" s="208"/>
      <c r="D152" s="208"/>
      <c r="E152" s="208"/>
      <c r="F152" s="208"/>
      <c r="G152" s="208"/>
      <c r="H152" s="208"/>
      <c r="I152" s="208"/>
    </row>
    <row r="153" spans="1:9" x14ac:dyDescent="0.25">
      <c r="A153" s="208"/>
      <c r="B153" s="208"/>
      <c r="C153" s="208"/>
      <c r="D153" s="208"/>
      <c r="E153" s="208"/>
      <c r="F153" s="208"/>
      <c r="G153" s="208"/>
      <c r="H153" s="208"/>
      <c r="I153" s="208"/>
    </row>
    <row r="154" spans="1:9" x14ac:dyDescent="0.25">
      <c r="A154" s="208"/>
      <c r="B154" s="208"/>
      <c r="C154" s="208"/>
      <c r="D154" s="208"/>
      <c r="E154" s="208"/>
      <c r="F154" s="208"/>
      <c r="G154" s="208"/>
      <c r="H154" s="208"/>
      <c r="I154" s="208"/>
    </row>
    <row r="155" spans="1:9" x14ac:dyDescent="0.25">
      <c r="A155" s="208"/>
      <c r="B155" s="208"/>
      <c r="C155" s="208"/>
      <c r="D155" s="208"/>
      <c r="E155" s="208"/>
      <c r="F155" s="208"/>
      <c r="G155" s="208"/>
      <c r="H155" s="208"/>
      <c r="I155" s="208"/>
    </row>
    <row r="156" spans="1:9" x14ac:dyDescent="0.25">
      <c r="A156" s="208"/>
      <c r="B156" s="208"/>
      <c r="C156" s="208"/>
      <c r="D156" s="208"/>
      <c r="E156" s="208"/>
      <c r="F156" s="208"/>
      <c r="G156" s="208"/>
      <c r="H156" s="208"/>
      <c r="I156" s="208"/>
    </row>
    <row r="157" spans="1:9" x14ac:dyDescent="0.25">
      <c r="A157" s="208"/>
      <c r="B157" s="208"/>
      <c r="C157" s="208"/>
      <c r="D157" s="208"/>
      <c r="E157" s="208"/>
      <c r="F157" s="208"/>
      <c r="G157" s="208"/>
      <c r="H157" s="208"/>
      <c r="I157" s="208"/>
    </row>
    <row r="158" spans="1:9" x14ac:dyDescent="0.25">
      <c r="A158" s="208"/>
      <c r="B158" s="208"/>
      <c r="C158" s="208"/>
      <c r="D158" s="208"/>
      <c r="E158" s="208"/>
      <c r="F158" s="208"/>
      <c r="G158" s="208"/>
      <c r="H158" s="208"/>
      <c r="I158" s="208"/>
    </row>
    <row r="159" spans="1:9" x14ac:dyDescent="0.25">
      <c r="A159" s="208"/>
      <c r="B159" s="208"/>
      <c r="C159" s="208"/>
      <c r="D159" s="208"/>
      <c r="E159" s="208"/>
      <c r="F159" s="208"/>
      <c r="G159" s="208"/>
      <c r="H159" s="208"/>
      <c r="I159" s="208"/>
    </row>
    <row r="160" spans="1:9" x14ac:dyDescent="0.25">
      <c r="A160" s="208"/>
      <c r="B160" s="208"/>
      <c r="C160" s="208"/>
      <c r="D160" s="208"/>
      <c r="E160" s="208"/>
      <c r="F160" s="208"/>
      <c r="G160" s="208"/>
      <c r="H160" s="208"/>
      <c r="I160" s="208"/>
    </row>
    <row r="161" spans="1:9" x14ac:dyDescent="0.25">
      <c r="A161" s="208"/>
      <c r="B161" s="208"/>
      <c r="C161" s="208"/>
      <c r="D161" s="208"/>
      <c r="E161" s="208"/>
      <c r="F161" s="208"/>
      <c r="G161" s="208"/>
      <c r="H161" s="208"/>
      <c r="I161" s="208"/>
    </row>
    <row r="162" spans="1:9" x14ac:dyDescent="0.25">
      <c r="A162" s="208"/>
      <c r="B162" s="208"/>
      <c r="C162" s="208"/>
      <c r="D162" s="208"/>
      <c r="E162" s="208"/>
      <c r="F162" s="208"/>
      <c r="G162" s="208"/>
      <c r="H162" s="208"/>
      <c r="I162" s="208"/>
    </row>
    <row r="163" spans="1:9" x14ac:dyDescent="0.25">
      <c r="A163" s="208"/>
      <c r="B163" s="208"/>
      <c r="C163" s="208"/>
      <c r="D163" s="208"/>
      <c r="E163" s="208"/>
      <c r="F163" s="208"/>
      <c r="G163" s="208"/>
      <c r="H163" s="208"/>
      <c r="I163" s="208"/>
    </row>
    <row r="164" spans="1:9" x14ac:dyDescent="0.25">
      <c r="A164" s="208"/>
      <c r="B164" s="208"/>
      <c r="C164" s="208"/>
      <c r="D164" s="208"/>
      <c r="E164" s="208"/>
      <c r="F164" s="208"/>
      <c r="G164" s="208"/>
      <c r="H164" s="208"/>
      <c r="I164" s="208"/>
    </row>
    <row r="165" spans="1:9" x14ac:dyDescent="0.25">
      <c r="A165" s="208"/>
      <c r="B165" s="208"/>
      <c r="C165" s="208"/>
      <c r="D165" s="208"/>
      <c r="E165" s="208"/>
      <c r="F165" s="208"/>
      <c r="G165" s="208"/>
      <c r="H165" s="208"/>
      <c r="I165" s="208"/>
    </row>
    <row r="166" spans="1:9" x14ac:dyDescent="0.25">
      <c r="A166" s="208"/>
      <c r="B166" s="208"/>
      <c r="C166" s="208"/>
      <c r="D166" s="208"/>
      <c r="E166" s="208"/>
      <c r="F166" s="208"/>
      <c r="G166" s="208"/>
      <c r="H166" s="208"/>
      <c r="I166" s="208"/>
    </row>
    <row r="167" spans="1:9" x14ac:dyDescent="0.25">
      <c r="A167" s="208"/>
      <c r="B167" s="208"/>
      <c r="C167" s="208"/>
      <c r="D167" s="208"/>
      <c r="E167" s="208"/>
      <c r="F167" s="208"/>
      <c r="G167" s="208"/>
      <c r="H167" s="208"/>
      <c r="I167" s="208"/>
    </row>
    <row r="168" spans="1:9" x14ac:dyDescent="0.25">
      <c r="A168" s="208"/>
      <c r="B168" s="208"/>
      <c r="C168" s="208"/>
      <c r="D168" s="208"/>
      <c r="E168" s="208"/>
      <c r="F168" s="208"/>
      <c r="G168" s="208"/>
      <c r="H168" s="208"/>
      <c r="I168" s="208"/>
    </row>
    <row r="169" spans="1:9" x14ac:dyDescent="0.25">
      <c r="A169" s="208"/>
      <c r="B169" s="208"/>
      <c r="C169" s="208"/>
      <c r="D169" s="208"/>
      <c r="E169" s="208"/>
      <c r="F169" s="208"/>
      <c r="G169" s="208"/>
      <c r="H169" s="208"/>
      <c r="I169" s="208"/>
    </row>
    <row r="170" spans="1:9" x14ac:dyDescent="0.25">
      <c r="A170" s="208"/>
      <c r="B170" s="208"/>
      <c r="C170" s="208"/>
      <c r="D170" s="208"/>
      <c r="E170" s="208"/>
      <c r="F170" s="208"/>
      <c r="G170" s="208"/>
      <c r="H170" s="208"/>
      <c r="I170" s="208"/>
    </row>
    <row r="171" spans="1:9" ht="18.75" x14ac:dyDescent="0.3">
      <c r="A171" s="102"/>
      <c r="B171" s="102"/>
      <c r="C171" s="102"/>
      <c r="D171" s="102"/>
      <c r="E171" s="102"/>
      <c r="F171" s="102"/>
      <c r="G171" s="102"/>
      <c r="H171" s="102"/>
      <c r="I171" s="102"/>
    </row>
    <row r="172" spans="1:9" ht="18.75" x14ac:dyDescent="0.3">
      <c r="A172" s="102"/>
      <c r="B172" s="102"/>
      <c r="C172" s="102"/>
      <c r="D172" s="102"/>
      <c r="E172" s="102"/>
      <c r="F172" s="102"/>
      <c r="G172" s="102"/>
      <c r="H172" s="102"/>
      <c r="I172" s="102"/>
    </row>
    <row r="173" spans="1:9" ht="18.75" x14ac:dyDescent="0.3">
      <c r="A173" s="102"/>
      <c r="B173" s="102"/>
      <c r="C173" s="102"/>
      <c r="D173" s="102"/>
      <c r="E173" s="102"/>
      <c r="F173" s="102"/>
      <c r="G173" s="102"/>
      <c r="H173" s="102"/>
      <c r="I173" s="102"/>
    </row>
    <row r="174" spans="1:9" ht="18.75" x14ac:dyDescent="0.3">
      <c r="A174" s="102"/>
      <c r="B174" s="102"/>
      <c r="C174" s="102"/>
      <c r="D174" s="102"/>
      <c r="E174" s="102"/>
      <c r="F174" s="102"/>
      <c r="G174" s="102"/>
      <c r="H174" s="102"/>
      <c r="I174" s="102"/>
    </row>
    <row r="175" spans="1:9" ht="18.75" x14ac:dyDescent="0.3">
      <c r="A175" s="102"/>
      <c r="B175" s="102"/>
      <c r="C175" s="102"/>
      <c r="D175" s="102"/>
      <c r="E175" s="102"/>
      <c r="F175" s="102"/>
      <c r="G175" s="102"/>
      <c r="H175" s="102"/>
      <c r="I175" s="102"/>
    </row>
    <row r="176" spans="1:9" ht="18.75" x14ac:dyDescent="0.3">
      <c r="A176" s="102"/>
      <c r="B176" s="102"/>
      <c r="C176" s="102"/>
      <c r="D176" s="102"/>
      <c r="E176" s="102"/>
      <c r="F176" s="102"/>
      <c r="G176" s="102"/>
      <c r="H176" s="102"/>
      <c r="I176" s="102"/>
    </row>
    <row r="177" spans="1:9" ht="18.75" x14ac:dyDescent="0.3">
      <c r="A177" s="102"/>
      <c r="B177" s="102"/>
      <c r="C177" s="102"/>
      <c r="D177" s="102"/>
      <c r="E177" s="102"/>
      <c r="F177" s="102"/>
      <c r="G177" s="102"/>
      <c r="H177" s="102"/>
      <c r="I177" s="102"/>
    </row>
    <row r="178" spans="1:9" ht="18.75" x14ac:dyDescent="0.3">
      <c r="A178" s="102"/>
      <c r="B178" s="102"/>
      <c r="C178" s="102"/>
      <c r="D178" s="102"/>
      <c r="E178" s="102"/>
      <c r="F178" s="102"/>
      <c r="G178" s="102"/>
      <c r="H178" s="102"/>
      <c r="I178" s="102"/>
    </row>
    <row r="179" spans="1:9" ht="18.75" x14ac:dyDescent="0.3">
      <c r="A179" s="102"/>
      <c r="B179" s="102"/>
      <c r="C179" s="102"/>
      <c r="D179" s="102"/>
      <c r="E179" s="102"/>
      <c r="F179" s="102"/>
      <c r="G179" s="102"/>
      <c r="H179" s="102"/>
      <c r="I179" s="102"/>
    </row>
    <row r="180" spans="1:9" ht="18.75" x14ac:dyDescent="0.3">
      <c r="A180" s="102"/>
      <c r="B180" s="102"/>
      <c r="C180" s="102"/>
      <c r="D180" s="102"/>
      <c r="E180" s="102"/>
      <c r="F180" s="102"/>
      <c r="G180" s="102"/>
      <c r="H180" s="102"/>
      <c r="I180" s="102"/>
    </row>
    <row r="181" spans="1:9" ht="18.75" x14ac:dyDescent="0.3">
      <c r="A181" s="102"/>
      <c r="B181" s="102"/>
      <c r="C181" s="102"/>
      <c r="D181" s="102"/>
      <c r="E181" s="102"/>
      <c r="F181" s="102"/>
      <c r="G181" s="102"/>
      <c r="H181" s="102"/>
      <c r="I181" s="102"/>
    </row>
    <row r="182" spans="1:9" ht="18.75" x14ac:dyDescent="0.3">
      <c r="A182" s="102"/>
      <c r="B182" s="102"/>
      <c r="C182" s="102"/>
      <c r="D182" s="102"/>
      <c r="E182" s="102"/>
      <c r="F182" s="102"/>
      <c r="G182" s="102"/>
      <c r="H182" s="102"/>
      <c r="I182" s="102"/>
    </row>
    <row r="183" spans="1:9" ht="18.75" x14ac:dyDescent="0.3">
      <c r="A183" s="102"/>
      <c r="B183" s="102"/>
      <c r="C183" s="102"/>
      <c r="D183" s="102"/>
      <c r="E183" s="102"/>
      <c r="F183" s="102"/>
      <c r="G183" s="102"/>
      <c r="H183" s="102"/>
      <c r="I183" s="102"/>
    </row>
    <row r="184" spans="1:9" ht="18.75" x14ac:dyDescent="0.3">
      <c r="A184" s="102"/>
      <c r="B184" s="102"/>
      <c r="C184" s="102"/>
      <c r="D184" s="102"/>
      <c r="E184" s="102"/>
      <c r="F184" s="102"/>
      <c r="G184" s="102"/>
      <c r="H184" s="102"/>
      <c r="I184" s="102"/>
    </row>
    <row r="185" spans="1:9" ht="18.75" x14ac:dyDescent="0.3">
      <c r="A185" s="102"/>
      <c r="B185" s="102"/>
      <c r="C185" s="102"/>
      <c r="D185" s="102"/>
      <c r="E185" s="102"/>
      <c r="F185" s="102"/>
      <c r="G185" s="102"/>
      <c r="H185" s="102"/>
      <c r="I185" s="102"/>
    </row>
    <row r="186" spans="1:9" ht="18.75" x14ac:dyDescent="0.3">
      <c r="A186" s="102"/>
      <c r="B186" s="102"/>
      <c r="C186" s="102"/>
      <c r="D186" s="102"/>
      <c r="E186" s="102"/>
      <c r="F186" s="102"/>
      <c r="G186" s="102"/>
      <c r="H186" s="102"/>
      <c r="I186" s="102"/>
    </row>
    <row r="187" spans="1:9" ht="18.75" x14ac:dyDescent="0.3">
      <c r="A187" s="102"/>
      <c r="B187" s="102"/>
      <c r="C187" s="102"/>
      <c r="D187" s="102"/>
      <c r="E187" s="102"/>
      <c r="F187" s="102"/>
      <c r="G187" s="102"/>
      <c r="H187" s="102"/>
      <c r="I187" s="102"/>
    </row>
    <row r="188" spans="1:9" ht="18.75" x14ac:dyDescent="0.3">
      <c r="A188" s="102"/>
      <c r="B188" s="102"/>
      <c r="C188" s="102"/>
      <c r="D188" s="102"/>
      <c r="E188" s="102"/>
      <c r="F188" s="102"/>
      <c r="G188" s="102"/>
      <c r="H188" s="102"/>
      <c r="I188" s="102"/>
    </row>
    <row r="189" spans="1:9" ht="18.75" x14ac:dyDescent="0.3">
      <c r="A189" s="102"/>
      <c r="B189" s="102"/>
      <c r="C189" s="102"/>
      <c r="D189" s="102"/>
      <c r="E189" s="102"/>
      <c r="F189" s="102"/>
      <c r="G189" s="102"/>
      <c r="H189" s="102"/>
      <c r="I189" s="102"/>
    </row>
    <row r="190" spans="1:9" ht="18.75" x14ac:dyDescent="0.3">
      <c r="A190" s="102"/>
      <c r="B190" s="102"/>
      <c r="C190" s="102"/>
      <c r="D190" s="102"/>
      <c r="E190" s="102"/>
      <c r="F190" s="102"/>
      <c r="G190" s="102"/>
      <c r="H190" s="102"/>
      <c r="I190" s="102"/>
    </row>
    <row r="191" spans="1:9" ht="18.75" x14ac:dyDescent="0.3">
      <c r="A191" s="102"/>
      <c r="B191" s="102"/>
      <c r="C191" s="102"/>
      <c r="D191" s="102"/>
      <c r="E191" s="102"/>
      <c r="F191" s="102"/>
      <c r="G191" s="102"/>
      <c r="H191" s="102"/>
      <c r="I191" s="102"/>
    </row>
  </sheetData>
  <mergeCells count="5">
    <mergeCell ref="A5:I5"/>
    <mergeCell ref="A40:I40"/>
    <mergeCell ref="A2:I2"/>
    <mergeCell ref="A4:I4"/>
    <mergeCell ref="A1:O1"/>
  </mergeCells>
  <pageMargins left="0.7" right="0.7" top="0.75" bottom="0.75" header="0.3" footer="0.3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workbookViewId="0">
      <selection activeCell="L12" sqref="L12"/>
    </sheetView>
  </sheetViews>
  <sheetFormatPr defaultRowHeight="15" x14ac:dyDescent="0.25"/>
  <cols>
    <col min="1" max="1" width="37.7109375" customWidth="1"/>
    <col min="2" max="2" width="21.28515625" customWidth="1"/>
    <col min="3" max="3" width="20" customWidth="1"/>
    <col min="4" max="4" width="18.140625" customWidth="1"/>
    <col min="5" max="5" width="12.85546875" customWidth="1"/>
    <col min="6" max="6" width="10.42578125" customWidth="1"/>
  </cols>
  <sheetData>
    <row r="1" spans="1:15" ht="42" customHeight="1" x14ac:dyDescent="0.25">
      <c r="A1" s="359" t="s">
        <v>317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</row>
    <row r="2" spans="1:15" ht="18" customHeight="1" x14ac:dyDescent="0.25">
      <c r="A2" s="4"/>
      <c r="B2" s="4"/>
      <c r="C2" s="4"/>
      <c r="D2" s="4"/>
      <c r="E2" s="281"/>
      <c r="F2" s="4"/>
    </row>
    <row r="3" spans="1:15" ht="15.75" x14ac:dyDescent="0.25">
      <c r="A3" s="351" t="s">
        <v>24</v>
      </c>
      <c r="B3" s="351"/>
      <c r="C3" s="351"/>
      <c r="D3" s="364"/>
      <c r="E3" s="364"/>
      <c r="F3" s="364"/>
    </row>
    <row r="4" spans="1:15" ht="18" x14ac:dyDescent="0.25">
      <c r="A4" s="4"/>
      <c r="B4" s="4"/>
      <c r="C4" s="4"/>
      <c r="D4" s="5"/>
      <c r="E4" s="5"/>
      <c r="F4" s="5"/>
    </row>
    <row r="5" spans="1:15" ht="18" customHeight="1" x14ac:dyDescent="0.25">
      <c r="A5" s="351" t="s">
        <v>7</v>
      </c>
      <c r="B5" s="352"/>
      <c r="C5" s="352"/>
      <c r="D5" s="352"/>
      <c r="E5" s="352"/>
      <c r="F5" s="352"/>
    </row>
    <row r="6" spans="1:15" ht="18" x14ac:dyDescent="0.25">
      <c r="A6" s="4"/>
      <c r="B6" s="4"/>
      <c r="C6" s="4"/>
      <c r="D6" s="5"/>
      <c r="E6" s="5"/>
      <c r="F6" s="5"/>
    </row>
    <row r="7" spans="1:15" ht="15.75" x14ac:dyDescent="0.25">
      <c r="A7" s="351" t="s">
        <v>18</v>
      </c>
      <c r="B7" s="372"/>
      <c r="C7" s="372"/>
      <c r="D7" s="372"/>
      <c r="E7" s="372"/>
      <c r="F7" s="372"/>
    </row>
    <row r="8" spans="1:15" ht="18" x14ac:dyDescent="0.25">
      <c r="A8" s="4"/>
      <c r="B8" s="4"/>
      <c r="C8" s="4"/>
      <c r="D8" s="5"/>
      <c r="E8" s="5"/>
      <c r="F8" s="5"/>
    </row>
    <row r="9" spans="1:15" x14ac:dyDescent="0.25">
      <c r="A9" s="19" t="s">
        <v>19</v>
      </c>
      <c r="B9" s="19" t="s">
        <v>308</v>
      </c>
      <c r="C9" s="19" t="s">
        <v>309</v>
      </c>
      <c r="D9" s="19" t="s">
        <v>310</v>
      </c>
      <c r="E9" s="19" t="s">
        <v>283</v>
      </c>
      <c r="F9" s="19" t="s">
        <v>283</v>
      </c>
    </row>
    <row r="10" spans="1:15" ht="15.75" customHeight="1" x14ac:dyDescent="0.25">
      <c r="A10" s="10" t="s">
        <v>20</v>
      </c>
      <c r="B10" s="38"/>
      <c r="C10" s="38"/>
      <c r="D10" s="38"/>
      <c r="E10" s="38"/>
      <c r="F10" s="38"/>
    </row>
    <row r="11" spans="1:15" ht="15.75" customHeight="1" x14ac:dyDescent="0.25">
      <c r="A11" s="10" t="s">
        <v>52</v>
      </c>
      <c r="B11" s="38"/>
      <c r="C11" s="38"/>
      <c r="D11" s="38"/>
      <c r="E11" s="38"/>
      <c r="F11" s="38"/>
    </row>
    <row r="12" spans="1:15" x14ac:dyDescent="0.25">
      <c r="A12" s="16" t="s">
        <v>53</v>
      </c>
      <c r="B12" s="38">
        <v>1551398.7</v>
      </c>
      <c r="C12" s="38">
        <v>1884571.07</v>
      </c>
      <c r="D12" s="38">
        <v>1813362.03</v>
      </c>
      <c r="E12" s="185">
        <f>AVERAGE(D12/B12)</f>
        <v>1.1688562263201587</v>
      </c>
      <c r="F12" s="185">
        <f>AVERAGE(D12/C12)</f>
        <v>0.96221472295019361</v>
      </c>
    </row>
    <row r="13" spans="1:15" x14ac:dyDescent="0.25">
      <c r="A13" s="40" t="s">
        <v>54</v>
      </c>
      <c r="B13" s="38">
        <v>203784.46</v>
      </c>
      <c r="C13" s="38">
        <v>229688.92</v>
      </c>
      <c r="D13" s="38">
        <v>209040.17</v>
      </c>
      <c r="E13" s="185">
        <f>AVERAGE(D13/B13)</f>
        <v>1.0257905337826054</v>
      </c>
      <c r="F13" s="185">
        <f>AVERAGE(D13/C13)</f>
        <v>0.91010123605439919</v>
      </c>
    </row>
    <row r="14" spans="1:15" x14ac:dyDescent="0.25">
      <c r="A14" s="10"/>
      <c r="B14" s="38"/>
      <c r="C14" s="38"/>
      <c r="D14" s="38"/>
      <c r="E14" s="38"/>
      <c r="F14" s="39"/>
    </row>
    <row r="15" spans="1:15" x14ac:dyDescent="0.25">
      <c r="A15" s="17"/>
      <c r="B15" s="38"/>
      <c r="C15" s="38"/>
      <c r="D15" s="38"/>
      <c r="E15" s="38"/>
      <c r="F15" s="39"/>
    </row>
  </sheetData>
  <mergeCells count="4">
    <mergeCell ref="A3:F3"/>
    <mergeCell ref="A5:F5"/>
    <mergeCell ref="A7:F7"/>
    <mergeCell ref="A1:O1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workbookViewId="0">
      <selection activeCell="J20" sqref="J20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4" width="25.28515625" customWidth="1"/>
    <col min="5" max="5" width="15.42578125" customWidth="1"/>
    <col min="6" max="8" width="13.28515625" customWidth="1"/>
    <col min="9" max="9" width="15" customWidth="1"/>
  </cols>
  <sheetData>
    <row r="1" spans="1:15" ht="42" customHeight="1" x14ac:dyDescent="0.25">
      <c r="A1" s="359" t="s">
        <v>316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</row>
    <row r="2" spans="1:15" ht="18" customHeight="1" x14ac:dyDescent="0.25">
      <c r="A2" s="119"/>
      <c r="B2" s="119"/>
      <c r="C2" s="119"/>
      <c r="D2" s="119"/>
      <c r="E2" s="119"/>
      <c r="F2" s="119"/>
      <c r="G2" s="225"/>
      <c r="H2" s="273"/>
      <c r="I2" s="119"/>
    </row>
    <row r="3" spans="1:15" ht="15.75" x14ac:dyDescent="0.25">
      <c r="A3" s="351" t="s">
        <v>24</v>
      </c>
      <c r="B3" s="351"/>
      <c r="C3" s="351"/>
      <c r="D3" s="351"/>
      <c r="E3" s="351"/>
      <c r="F3" s="351"/>
      <c r="G3" s="351"/>
      <c r="H3" s="351"/>
      <c r="I3" s="364"/>
    </row>
    <row r="4" spans="1:15" ht="18" x14ac:dyDescent="0.25">
      <c r="A4" s="119"/>
      <c r="B4" s="119"/>
      <c r="C4" s="119"/>
      <c r="D4" s="119"/>
      <c r="E4" s="119"/>
      <c r="F4" s="119"/>
      <c r="G4" s="225"/>
      <c r="H4" s="273"/>
      <c r="I4" s="5"/>
    </row>
    <row r="5" spans="1:15" ht="18" customHeight="1" x14ac:dyDescent="0.25">
      <c r="A5" s="351" t="s">
        <v>186</v>
      </c>
      <c r="B5" s="352"/>
      <c r="C5" s="352"/>
      <c r="D5" s="352"/>
      <c r="E5" s="352"/>
      <c r="F5" s="352"/>
      <c r="G5" s="352"/>
      <c r="H5" s="352"/>
      <c r="I5" s="352"/>
    </row>
    <row r="6" spans="1:15" ht="18" x14ac:dyDescent="0.25">
      <c r="A6" s="119"/>
      <c r="B6" s="119"/>
      <c r="C6" s="119"/>
      <c r="D6" s="119"/>
      <c r="E6" s="119"/>
      <c r="F6" s="119"/>
      <c r="G6" s="225"/>
      <c r="H6" s="273"/>
      <c r="I6" s="5"/>
    </row>
    <row r="7" spans="1:15" ht="33.75" customHeight="1" x14ac:dyDescent="0.25">
      <c r="A7" s="19" t="s">
        <v>8</v>
      </c>
      <c r="B7" s="18" t="s">
        <v>9</v>
      </c>
      <c r="C7" s="18" t="s">
        <v>10</v>
      </c>
      <c r="D7" s="18" t="s">
        <v>37</v>
      </c>
      <c r="E7" s="19" t="s">
        <v>298</v>
      </c>
      <c r="F7" s="19" t="s">
        <v>285</v>
      </c>
      <c r="G7" s="19" t="s">
        <v>299</v>
      </c>
      <c r="H7" s="19" t="s">
        <v>283</v>
      </c>
      <c r="I7" s="19" t="s">
        <v>283</v>
      </c>
    </row>
    <row r="8" spans="1:15" ht="25.5" x14ac:dyDescent="0.25">
      <c r="A8" s="10">
        <v>8</v>
      </c>
      <c r="B8" s="10"/>
      <c r="C8" s="10"/>
      <c r="D8" s="10" t="s">
        <v>21</v>
      </c>
      <c r="E8" s="85">
        <v>0</v>
      </c>
      <c r="F8" s="85">
        <v>0</v>
      </c>
      <c r="G8" s="85">
        <v>0</v>
      </c>
      <c r="H8" s="85">
        <v>0</v>
      </c>
      <c r="I8" s="248">
        <v>0</v>
      </c>
    </row>
    <row r="9" spans="1:15" x14ac:dyDescent="0.25">
      <c r="A9" s="10"/>
      <c r="B9" s="15">
        <v>84</v>
      </c>
      <c r="C9" s="15"/>
      <c r="D9" s="15" t="s">
        <v>28</v>
      </c>
      <c r="E9" s="38">
        <v>0</v>
      </c>
      <c r="F9" s="38">
        <v>0</v>
      </c>
      <c r="G9" s="38">
        <v>0</v>
      </c>
      <c r="H9" s="85">
        <v>0</v>
      </c>
      <c r="I9" s="248">
        <v>0</v>
      </c>
    </row>
    <row r="10" spans="1:15" x14ac:dyDescent="0.25">
      <c r="A10" s="11"/>
      <c r="B10" s="11"/>
      <c r="C10" s="12">
        <v>31</v>
      </c>
      <c r="D10" s="16" t="s">
        <v>30</v>
      </c>
      <c r="E10" s="38">
        <v>0</v>
      </c>
      <c r="F10" s="38">
        <v>0</v>
      </c>
      <c r="G10" s="38">
        <v>0</v>
      </c>
      <c r="H10" s="85">
        <v>0</v>
      </c>
      <c r="I10" s="248">
        <v>0</v>
      </c>
    </row>
    <row r="11" spans="1:15" ht="25.5" x14ac:dyDescent="0.25">
      <c r="A11" s="13">
        <v>5</v>
      </c>
      <c r="B11" s="14"/>
      <c r="C11" s="14"/>
      <c r="D11" s="24" t="s">
        <v>22</v>
      </c>
      <c r="E11" s="85">
        <v>57.18</v>
      </c>
      <c r="F11" s="85">
        <v>5.19</v>
      </c>
      <c r="G11" s="85">
        <v>5.19</v>
      </c>
      <c r="H11" s="248">
        <f t="shared" ref="H11:H13" si="0">AVERAGE(G11/E11)</f>
        <v>9.076600209863589E-2</v>
      </c>
      <c r="I11" s="248">
        <f t="shared" ref="I11:I13" si="1">AVERAGE(G11/F11)</f>
        <v>1</v>
      </c>
    </row>
    <row r="12" spans="1:15" ht="25.5" x14ac:dyDescent="0.25">
      <c r="A12" s="15"/>
      <c r="B12" s="15">
        <v>54</v>
      </c>
      <c r="C12" s="15"/>
      <c r="D12" s="25" t="s">
        <v>29</v>
      </c>
      <c r="E12" s="38">
        <v>57.18</v>
      </c>
      <c r="F12" s="38">
        <v>5.19</v>
      </c>
      <c r="G12" s="38">
        <v>5.19</v>
      </c>
      <c r="H12" s="248">
        <f t="shared" si="0"/>
        <v>9.076600209863589E-2</v>
      </c>
      <c r="I12" s="248">
        <f t="shared" si="1"/>
        <v>1</v>
      </c>
    </row>
    <row r="13" spans="1:15" x14ac:dyDescent="0.25">
      <c r="A13" s="15"/>
      <c r="B13" s="15"/>
      <c r="C13" s="12">
        <v>31</v>
      </c>
      <c r="D13" s="12" t="s">
        <v>30</v>
      </c>
      <c r="E13" s="38">
        <v>57.18</v>
      </c>
      <c r="F13" s="38">
        <v>5.19</v>
      </c>
      <c r="G13" s="38">
        <v>5.19</v>
      </c>
      <c r="H13" s="248">
        <f t="shared" si="0"/>
        <v>9.076600209863589E-2</v>
      </c>
      <c r="I13" s="248">
        <f t="shared" si="1"/>
        <v>1</v>
      </c>
    </row>
    <row r="14" spans="1:15" x14ac:dyDescent="0.25">
      <c r="G14" s="312"/>
      <c r="H14" s="255"/>
      <c r="I14" s="313"/>
    </row>
  </sheetData>
  <mergeCells count="3">
    <mergeCell ref="A3:I3"/>
    <mergeCell ref="A5:I5"/>
    <mergeCell ref="A1:O1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0"/>
  <sheetViews>
    <sheetView topLeftCell="A94" workbookViewId="0">
      <selection activeCell="O107" sqref="O107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2.5703125" customWidth="1"/>
    <col min="4" max="4" width="30" customWidth="1"/>
    <col min="5" max="5" width="14" customWidth="1"/>
    <col min="6" max="7" width="12.28515625" customWidth="1"/>
    <col min="8" max="8" width="10.7109375" customWidth="1"/>
    <col min="9" max="9" width="9.7109375" customWidth="1"/>
  </cols>
  <sheetData>
    <row r="1" spans="1:15" ht="42" customHeight="1" x14ac:dyDescent="0.25">
      <c r="A1" s="359" t="s">
        <v>315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</row>
    <row r="2" spans="1:15" ht="18" x14ac:dyDescent="0.25">
      <c r="A2" s="4"/>
      <c r="B2" s="4"/>
      <c r="C2" s="4"/>
      <c r="D2" s="4"/>
      <c r="E2" s="267"/>
      <c r="F2" s="184"/>
      <c r="G2" s="267"/>
      <c r="H2" s="267"/>
      <c r="I2" s="5"/>
    </row>
    <row r="3" spans="1:15" ht="18" customHeight="1" x14ac:dyDescent="0.25">
      <c r="A3" s="351" t="s">
        <v>23</v>
      </c>
      <c r="B3" s="352"/>
      <c r="C3" s="352"/>
      <c r="D3" s="352"/>
      <c r="E3" s="352"/>
      <c r="F3" s="352"/>
      <c r="G3" s="352"/>
      <c r="H3" s="352"/>
      <c r="I3" s="352"/>
    </row>
    <row r="4" spans="1:15" ht="12" customHeight="1" x14ac:dyDescent="0.25">
      <c r="A4" s="4"/>
      <c r="B4" s="4"/>
      <c r="C4" s="4"/>
      <c r="D4" s="4"/>
      <c r="E4" s="267"/>
      <c r="F4" s="184"/>
      <c r="G4" s="267"/>
      <c r="H4" s="267"/>
      <c r="I4" s="5"/>
    </row>
    <row r="5" spans="1:15" ht="25.5" customHeight="1" x14ac:dyDescent="0.25">
      <c r="A5" s="377" t="s">
        <v>25</v>
      </c>
      <c r="B5" s="378"/>
      <c r="C5" s="379"/>
      <c r="D5" s="18" t="s">
        <v>26</v>
      </c>
      <c r="E5" s="18" t="s">
        <v>298</v>
      </c>
      <c r="F5" s="190" t="s">
        <v>284</v>
      </c>
      <c r="G5" s="190" t="s">
        <v>299</v>
      </c>
      <c r="H5" s="190" t="s">
        <v>217</v>
      </c>
      <c r="I5" s="190" t="s">
        <v>217</v>
      </c>
    </row>
    <row r="6" spans="1:15" ht="15.75" x14ac:dyDescent="0.25">
      <c r="A6" s="380" t="s">
        <v>55</v>
      </c>
      <c r="B6" s="381"/>
      <c r="C6" s="382"/>
      <c r="D6" s="27" t="s">
        <v>92</v>
      </c>
      <c r="E6" s="268"/>
      <c r="F6" s="109"/>
      <c r="G6" s="109"/>
      <c r="H6" s="109"/>
      <c r="I6" s="109"/>
    </row>
    <row r="7" spans="1:15" ht="25.5" x14ac:dyDescent="0.25">
      <c r="A7" s="380" t="s">
        <v>56</v>
      </c>
      <c r="B7" s="381"/>
      <c r="C7" s="382"/>
      <c r="D7" s="41" t="s">
        <v>91</v>
      </c>
      <c r="E7" s="291">
        <v>209139.5</v>
      </c>
      <c r="F7" s="38">
        <v>153907.85</v>
      </c>
      <c r="G7" s="38">
        <v>153237.4</v>
      </c>
      <c r="H7" s="185">
        <f>AVERAGE(G7/E7)</f>
        <v>0.73270424764331943</v>
      </c>
      <c r="I7" s="185">
        <f>AVERAGE(G7/F7)</f>
        <v>0.99564382193630796</v>
      </c>
    </row>
    <row r="8" spans="1:15" x14ac:dyDescent="0.25">
      <c r="A8" s="383" t="s">
        <v>57</v>
      </c>
      <c r="B8" s="384"/>
      <c r="C8" s="385"/>
      <c r="D8" s="34" t="s">
        <v>58</v>
      </c>
      <c r="E8" s="269"/>
      <c r="F8" s="85"/>
      <c r="G8" s="85"/>
      <c r="H8" s="38"/>
      <c r="I8" s="185"/>
    </row>
    <row r="9" spans="1:15" x14ac:dyDescent="0.25">
      <c r="A9" s="80">
        <v>3</v>
      </c>
      <c r="B9" s="81"/>
      <c r="C9" s="82"/>
      <c r="D9" s="41" t="s">
        <v>15</v>
      </c>
      <c r="E9" s="287">
        <v>131865.07999999999</v>
      </c>
      <c r="F9" s="85">
        <v>132166.65</v>
      </c>
      <c r="G9" s="85">
        <v>131496.20000000001</v>
      </c>
      <c r="H9" s="185">
        <f t="shared" ref="H9:H68" si="0">AVERAGE(G9/E9)</f>
        <v>0.99720259525872978</v>
      </c>
      <c r="I9" s="185">
        <f t="shared" ref="I9:I40" si="1">AVERAGE(G9/F9)</f>
        <v>0.99492723769574254</v>
      </c>
    </row>
    <row r="10" spans="1:15" x14ac:dyDescent="0.25">
      <c r="A10" s="389">
        <v>32</v>
      </c>
      <c r="B10" s="390"/>
      <c r="C10" s="391"/>
      <c r="D10" s="41" t="s">
        <v>27</v>
      </c>
      <c r="E10" s="287">
        <v>130843.11</v>
      </c>
      <c r="F10" s="85">
        <v>131116.65</v>
      </c>
      <c r="G10" s="85">
        <v>130446.2</v>
      </c>
      <c r="H10" s="185">
        <f t="shared" si="0"/>
        <v>0.99696651967382921</v>
      </c>
      <c r="I10" s="185">
        <f t="shared" si="1"/>
        <v>0.99488661432396264</v>
      </c>
    </row>
    <row r="11" spans="1:15" x14ac:dyDescent="0.25">
      <c r="A11" s="62">
        <v>321</v>
      </c>
      <c r="B11" s="63"/>
      <c r="C11" s="64"/>
      <c r="D11" s="41" t="s">
        <v>112</v>
      </c>
      <c r="E11" s="287">
        <v>42610.67</v>
      </c>
      <c r="F11" s="85">
        <v>43733.45</v>
      </c>
      <c r="G11" s="85">
        <v>43151.87</v>
      </c>
      <c r="H11" s="185">
        <f t="shared" si="0"/>
        <v>1.0127010441281492</v>
      </c>
      <c r="I11" s="185">
        <f t="shared" si="1"/>
        <v>0.98670171230488346</v>
      </c>
    </row>
    <row r="12" spans="1:15" x14ac:dyDescent="0.25">
      <c r="A12" s="386">
        <v>3211</v>
      </c>
      <c r="B12" s="387"/>
      <c r="C12" s="388"/>
      <c r="D12" s="26" t="s">
        <v>59</v>
      </c>
      <c r="E12" s="288">
        <v>2383.94</v>
      </c>
      <c r="F12" s="38">
        <v>2800</v>
      </c>
      <c r="G12" s="38">
        <v>2800</v>
      </c>
      <c r="H12" s="185">
        <f t="shared" si="0"/>
        <v>1.17452620451857</v>
      </c>
      <c r="I12" s="185">
        <f t="shared" si="1"/>
        <v>1</v>
      </c>
    </row>
    <row r="13" spans="1:15" ht="26.25" x14ac:dyDescent="0.25">
      <c r="A13" s="50">
        <v>3212</v>
      </c>
      <c r="B13" s="48"/>
      <c r="C13" s="49"/>
      <c r="D13" s="53" t="s">
        <v>69</v>
      </c>
      <c r="E13" s="288">
        <v>39816.85</v>
      </c>
      <c r="F13" s="38">
        <v>39871.67</v>
      </c>
      <c r="G13" s="38">
        <v>39871.67</v>
      </c>
      <c r="H13" s="185">
        <f t="shared" si="0"/>
        <v>1.001376804041505</v>
      </c>
      <c r="I13" s="185">
        <f t="shared" si="1"/>
        <v>1</v>
      </c>
    </row>
    <row r="14" spans="1:15" x14ac:dyDescent="0.25">
      <c r="A14" s="50">
        <v>3213</v>
      </c>
      <c r="B14" s="48"/>
      <c r="C14" s="49"/>
      <c r="D14" s="53" t="s">
        <v>70</v>
      </c>
      <c r="E14" s="288">
        <v>409.88</v>
      </c>
      <c r="F14" s="38">
        <v>1061.78</v>
      </c>
      <c r="G14" s="38">
        <v>480.2</v>
      </c>
      <c r="H14" s="185">
        <f t="shared" si="0"/>
        <v>1.1715624085098078</v>
      </c>
      <c r="I14" s="185">
        <f t="shared" si="1"/>
        <v>0.45225941343781195</v>
      </c>
    </row>
    <row r="15" spans="1:15" ht="26.25" x14ac:dyDescent="0.25">
      <c r="A15" s="50">
        <v>3214</v>
      </c>
      <c r="B15" s="48"/>
      <c r="C15" s="49"/>
      <c r="D15" s="53" t="s">
        <v>71</v>
      </c>
      <c r="E15" s="288">
        <v>0</v>
      </c>
      <c r="F15" s="38">
        <v>0</v>
      </c>
      <c r="G15" s="38">
        <v>0</v>
      </c>
      <c r="H15" s="185">
        <v>0</v>
      </c>
      <c r="I15" s="185">
        <v>0</v>
      </c>
    </row>
    <row r="16" spans="1:15" x14ac:dyDescent="0.25">
      <c r="A16" s="51">
        <v>322</v>
      </c>
      <c r="B16" s="48"/>
      <c r="C16" s="49"/>
      <c r="D16" s="54" t="s">
        <v>60</v>
      </c>
      <c r="E16" s="287">
        <v>61108.75</v>
      </c>
      <c r="F16" s="85">
        <v>56810.559999999998</v>
      </c>
      <c r="G16" s="85">
        <v>57675.79</v>
      </c>
      <c r="H16" s="185">
        <f t="shared" si="0"/>
        <v>0.94382212040010638</v>
      </c>
      <c r="I16" s="185">
        <f t="shared" si="1"/>
        <v>1.0152300910253305</v>
      </c>
    </row>
    <row r="17" spans="1:10" ht="26.25" x14ac:dyDescent="0.25">
      <c r="A17" s="50">
        <v>3221</v>
      </c>
      <c r="B17" s="48"/>
      <c r="C17" s="49"/>
      <c r="D17" s="53" t="s">
        <v>72</v>
      </c>
      <c r="E17" s="288">
        <v>8513.8700000000008</v>
      </c>
      <c r="F17" s="38">
        <v>10388.879999999999</v>
      </c>
      <c r="G17" s="38">
        <v>11281.35</v>
      </c>
      <c r="H17" s="185">
        <f t="shared" si="0"/>
        <v>1.325055468312295</v>
      </c>
      <c r="I17" s="185">
        <f t="shared" si="1"/>
        <v>1.0859062767112528</v>
      </c>
    </row>
    <row r="18" spans="1:10" x14ac:dyDescent="0.25">
      <c r="A18" s="50">
        <v>3223</v>
      </c>
      <c r="B18" s="48"/>
      <c r="C18" s="49"/>
      <c r="D18" s="53" t="s">
        <v>62</v>
      </c>
      <c r="E18" s="288">
        <v>48894.5</v>
      </c>
      <c r="F18" s="38">
        <v>39871.68</v>
      </c>
      <c r="G18" s="38">
        <v>39871.68</v>
      </c>
      <c r="H18" s="185">
        <f t="shared" si="0"/>
        <v>0.81546349793944106</v>
      </c>
      <c r="I18" s="185">
        <f t="shared" si="1"/>
        <v>1</v>
      </c>
      <c r="J18" s="186"/>
    </row>
    <row r="19" spans="1:10" ht="26.25" x14ac:dyDescent="0.25">
      <c r="A19" s="50">
        <v>3224</v>
      </c>
      <c r="B19" s="48"/>
      <c r="C19" s="49"/>
      <c r="D19" s="53" t="s">
        <v>73</v>
      </c>
      <c r="E19" s="288">
        <v>2854.38</v>
      </c>
      <c r="F19" s="38">
        <v>3200</v>
      </c>
      <c r="G19" s="38">
        <v>3160.98</v>
      </c>
      <c r="H19" s="185">
        <f t="shared" si="0"/>
        <v>1.1074138692115274</v>
      </c>
      <c r="I19" s="185">
        <f t="shared" si="1"/>
        <v>0.98780625</v>
      </c>
    </row>
    <row r="20" spans="1:10" x14ac:dyDescent="0.25">
      <c r="A20" s="50">
        <v>3225</v>
      </c>
      <c r="B20" s="48"/>
      <c r="C20" s="49"/>
      <c r="D20" s="53" t="s">
        <v>74</v>
      </c>
      <c r="E20" s="288">
        <v>846</v>
      </c>
      <c r="F20" s="38">
        <v>1200</v>
      </c>
      <c r="G20" s="38">
        <v>1353.35</v>
      </c>
      <c r="H20" s="185">
        <f t="shared" si="0"/>
        <v>1.5997044917257681</v>
      </c>
      <c r="I20" s="185">
        <f t="shared" si="1"/>
        <v>1.1277916666666665</v>
      </c>
    </row>
    <row r="21" spans="1:10" x14ac:dyDescent="0.25">
      <c r="A21" s="50">
        <v>3227</v>
      </c>
      <c r="B21" s="48"/>
      <c r="C21" s="49"/>
      <c r="D21" s="53" t="s">
        <v>75</v>
      </c>
      <c r="E21" s="288">
        <v>0</v>
      </c>
      <c r="F21" s="38">
        <v>2150</v>
      </c>
      <c r="G21" s="38">
        <v>2008.43</v>
      </c>
      <c r="H21" s="185">
        <v>0</v>
      </c>
      <c r="I21" s="185">
        <f t="shared" si="1"/>
        <v>0.934153488372093</v>
      </c>
    </row>
    <row r="22" spans="1:10" x14ac:dyDescent="0.25">
      <c r="A22" s="51">
        <v>323</v>
      </c>
      <c r="B22" s="48"/>
      <c r="C22" s="49"/>
      <c r="D22" s="54" t="s">
        <v>63</v>
      </c>
      <c r="E22" s="287">
        <v>25607.29</v>
      </c>
      <c r="F22" s="85">
        <v>28414.41</v>
      </c>
      <c r="G22" s="85">
        <v>27451.73</v>
      </c>
      <c r="H22" s="185">
        <f t="shared" si="0"/>
        <v>1.0720279264225148</v>
      </c>
      <c r="I22" s="185">
        <f t="shared" si="1"/>
        <v>0.96612000741877091</v>
      </c>
    </row>
    <row r="23" spans="1:10" x14ac:dyDescent="0.25">
      <c r="A23" s="50">
        <v>3231</v>
      </c>
      <c r="B23" s="48"/>
      <c r="C23" s="49"/>
      <c r="D23" s="53" t="s">
        <v>76</v>
      </c>
      <c r="E23" s="288">
        <v>2020.36</v>
      </c>
      <c r="F23" s="38">
        <v>2100</v>
      </c>
      <c r="G23" s="38">
        <v>2067.25</v>
      </c>
      <c r="H23" s="185">
        <f t="shared" si="0"/>
        <v>1.023208735076917</v>
      </c>
      <c r="I23" s="185">
        <f t="shared" si="1"/>
        <v>0.98440476190476189</v>
      </c>
    </row>
    <row r="24" spans="1:10" ht="26.25" x14ac:dyDescent="0.25">
      <c r="A24" s="50">
        <v>3232</v>
      </c>
      <c r="B24" s="48"/>
      <c r="C24" s="49"/>
      <c r="D24" s="53" t="s">
        <v>77</v>
      </c>
      <c r="E24" s="288">
        <v>4268.57</v>
      </c>
      <c r="F24" s="38">
        <v>6000</v>
      </c>
      <c r="G24" s="38">
        <v>5175.55</v>
      </c>
      <c r="H24" s="185">
        <f t="shared" si="0"/>
        <v>1.2124786521012894</v>
      </c>
      <c r="I24" s="185">
        <f t="shared" si="1"/>
        <v>0.86259166666666665</v>
      </c>
    </row>
    <row r="25" spans="1:10" x14ac:dyDescent="0.25">
      <c r="A25" s="50">
        <v>3233</v>
      </c>
      <c r="B25" s="48"/>
      <c r="C25" s="49"/>
      <c r="D25" s="53" t="s">
        <v>64</v>
      </c>
      <c r="E25" s="288">
        <v>248.85</v>
      </c>
      <c r="F25" s="38">
        <v>270</v>
      </c>
      <c r="G25" s="38">
        <v>270</v>
      </c>
      <c r="H25" s="185">
        <f t="shared" si="0"/>
        <v>1.0849909584086799</v>
      </c>
      <c r="I25" s="185">
        <f t="shared" si="1"/>
        <v>1</v>
      </c>
    </row>
    <row r="26" spans="1:10" x14ac:dyDescent="0.25">
      <c r="A26" s="50">
        <v>3234</v>
      </c>
      <c r="B26" s="48"/>
      <c r="C26" s="49"/>
      <c r="D26" s="53" t="s">
        <v>78</v>
      </c>
      <c r="E26" s="288">
        <v>6636.14</v>
      </c>
      <c r="F26" s="38">
        <v>7500</v>
      </c>
      <c r="G26" s="38">
        <v>7417.23</v>
      </c>
      <c r="H26" s="185">
        <f t="shared" si="0"/>
        <v>1.1177024595623357</v>
      </c>
      <c r="I26" s="185">
        <f t="shared" si="1"/>
        <v>0.98896399999999995</v>
      </c>
    </row>
    <row r="27" spans="1:10" x14ac:dyDescent="0.25">
      <c r="A27" s="50">
        <v>3235</v>
      </c>
      <c r="B27" s="48"/>
      <c r="C27" s="49"/>
      <c r="D27" s="53" t="s">
        <v>65</v>
      </c>
      <c r="E27" s="288">
        <v>2604.9</v>
      </c>
      <c r="F27" s="38">
        <v>4350</v>
      </c>
      <c r="G27" s="38">
        <v>4130</v>
      </c>
      <c r="H27" s="185">
        <f t="shared" si="0"/>
        <v>1.5854735306537679</v>
      </c>
      <c r="I27" s="185">
        <f t="shared" si="1"/>
        <v>0.94942528735632181</v>
      </c>
    </row>
    <row r="28" spans="1:10" x14ac:dyDescent="0.25">
      <c r="A28" s="50">
        <v>3236</v>
      </c>
      <c r="B28" s="48"/>
      <c r="C28" s="49"/>
      <c r="D28" s="53" t="s">
        <v>79</v>
      </c>
      <c r="E28" s="288">
        <v>3344.39</v>
      </c>
      <c r="F28" s="38">
        <v>3349.92</v>
      </c>
      <c r="G28" s="38">
        <v>3315.34</v>
      </c>
      <c r="H28" s="185">
        <f t="shared" si="0"/>
        <v>0.99131381208531311</v>
      </c>
      <c r="I28" s="185">
        <f t="shared" si="1"/>
        <v>0.98967736542962226</v>
      </c>
    </row>
    <row r="29" spans="1:10" x14ac:dyDescent="0.25">
      <c r="A29" s="50">
        <v>3237</v>
      </c>
      <c r="B29" s="48"/>
      <c r="C29" s="49"/>
      <c r="D29" s="53" t="s">
        <v>80</v>
      </c>
      <c r="E29" s="288">
        <v>2931.2</v>
      </c>
      <c r="F29" s="38">
        <v>2624.49</v>
      </c>
      <c r="G29" s="38">
        <v>2868.01</v>
      </c>
      <c r="H29" s="185">
        <f t="shared" si="0"/>
        <v>0.97844227620087354</v>
      </c>
      <c r="I29" s="185">
        <f t="shared" si="1"/>
        <v>1.0927875511051672</v>
      </c>
    </row>
    <row r="30" spans="1:10" x14ac:dyDescent="0.25">
      <c r="A30" s="50">
        <v>3238</v>
      </c>
      <c r="B30" s="48"/>
      <c r="C30" s="49"/>
      <c r="D30" s="53" t="s">
        <v>67</v>
      </c>
      <c r="E30" s="288">
        <v>3549.88</v>
      </c>
      <c r="F30" s="38">
        <v>2200</v>
      </c>
      <c r="G30" s="38">
        <v>2208.34</v>
      </c>
      <c r="H30" s="185">
        <f t="shared" si="0"/>
        <v>0.62208863398199377</v>
      </c>
      <c r="I30" s="185">
        <f t="shared" si="1"/>
        <v>1.0037909090909092</v>
      </c>
    </row>
    <row r="31" spans="1:10" x14ac:dyDescent="0.25">
      <c r="A31" s="50">
        <v>3239</v>
      </c>
      <c r="B31" s="48"/>
      <c r="C31" s="49"/>
      <c r="D31" s="53" t="s">
        <v>68</v>
      </c>
      <c r="E31" s="288">
        <v>3</v>
      </c>
      <c r="F31" s="38">
        <v>20</v>
      </c>
      <c r="G31" s="38">
        <v>0</v>
      </c>
      <c r="H31" s="185">
        <f t="shared" si="0"/>
        <v>0</v>
      </c>
      <c r="I31" s="185">
        <f t="shared" si="1"/>
        <v>0</v>
      </c>
    </row>
    <row r="32" spans="1:10" ht="26.25" x14ac:dyDescent="0.25">
      <c r="A32" s="51">
        <v>329</v>
      </c>
      <c r="B32" s="48"/>
      <c r="C32" s="49"/>
      <c r="D32" s="54" t="s">
        <v>81</v>
      </c>
      <c r="E32" s="289">
        <v>1516.4</v>
      </c>
      <c r="F32" s="206">
        <v>2158.23</v>
      </c>
      <c r="G32" s="85">
        <v>2166.8200000000002</v>
      </c>
      <c r="H32" s="185">
        <f t="shared" si="0"/>
        <v>1.4289237668161434</v>
      </c>
      <c r="I32" s="185">
        <f t="shared" si="1"/>
        <v>1.0039801133336115</v>
      </c>
    </row>
    <row r="33" spans="1:9" x14ac:dyDescent="0.25">
      <c r="A33" s="50">
        <v>3292</v>
      </c>
      <c r="B33" s="48"/>
      <c r="C33" s="49"/>
      <c r="D33" s="53" t="s">
        <v>82</v>
      </c>
      <c r="E33" s="288">
        <v>494.8</v>
      </c>
      <c r="F33" s="38">
        <v>1281.44</v>
      </c>
      <c r="G33" s="38">
        <v>1340.9</v>
      </c>
      <c r="H33" s="185">
        <f t="shared" si="0"/>
        <v>2.709983831851253</v>
      </c>
      <c r="I33" s="185">
        <f t="shared" si="1"/>
        <v>1.0464009239605445</v>
      </c>
    </row>
    <row r="34" spans="1:9" x14ac:dyDescent="0.25">
      <c r="A34" s="50">
        <v>3293</v>
      </c>
      <c r="B34" s="48"/>
      <c r="C34" s="49"/>
      <c r="D34" s="53" t="s">
        <v>83</v>
      </c>
      <c r="E34" s="288">
        <v>706.61</v>
      </c>
      <c r="F34" s="38">
        <v>663.61</v>
      </c>
      <c r="G34" s="38">
        <v>657.32</v>
      </c>
      <c r="H34" s="185">
        <f t="shared" si="0"/>
        <v>0.93024440639107864</v>
      </c>
      <c r="I34" s="185">
        <f t="shared" si="1"/>
        <v>0.99052154126670788</v>
      </c>
    </row>
    <row r="35" spans="1:9" x14ac:dyDescent="0.25">
      <c r="A35" s="50">
        <v>3294</v>
      </c>
      <c r="B35" s="48"/>
      <c r="C35" s="49"/>
      <c r="D35" s="53" t="s">
        <v>84</v>
      </c>
      <c r="E35" s="288">
        <v>33.18</v>
      </c>
      <c r="F35" s="38">
        <v>33.18</v>
      </c>
      <c r="G35" s="38">
        <v>0</v>
      </c>
      <c r="H35" s="185">
        <f t="shared" si="0"/>
        <v>0</v>
      </c>
      <c r="I35" s="185">
        <f t="shared" si="1"/>
        <v>0</v>
      </c>
    </row>
    <row r="36" spans="1:9" x14ac:dyDescent="0.25">
      <c r="A36" s="50">
        <v>3295</v>
      </c>
      <c r="B36" s="48"/>
      <c r="C36" s="49"/>
      <c r="D36" s="53" t="s">
        <v>85</v>
      </c>
      <c r="E36" s="288">
        <v>278.77999999999997</v>
      </c>
      <c r="F36" s="38">
        <v>180</v>
      </c>
      <c r="G36" s="38">
        <v>168.6</v>
      </c>
      <c r="H36" s="185">
        <f t="shared" si="0"/>
        <v>0.60477796111629245</v>
      </c>
      <c r="I36" s="185">
        <f t="shared" si="1"/>
        <v>0.93666666666666665</v>
      </c>
    </row>
    <row r="37" spans="1:9" ht="26.25" x14ac:dyDescent="0.25">
      <c r="A37" s="50">
        <v>3299</v>
      </c>
      <c r="B37" s="48"/>
      <c r="C37" s="49"/>
      <c r="D37" s="53" t="s">
        <v>81</v>
      </c>
      <c r="E37" s="288">
        <v>3.03</v>
      </c>
      <c r="F37" s="38">
        <v>0</v>
      </c>
      <c r="G37" s="38">
        <v>0</v>
      </c>
      <c r="H37" s="185">
        <f t="shared" si="0"/>
        <v>0</v>
      </c>
      <c r="I37" s="185">
        <v>0</v>
      </c>
    </row>
    <row r="38" spans="1:9" x14ac:dyDescent="0.25">
      <c r="A38" s="51">
        <v>34</v>
      </c>
      <c r="B38" s="48"/>
      <c r="C38" s="49"/>
      <c r="D38" s="54" t="s">
        <v>86</v>
      </c>
      <c r="E38" s="287">
        <v>1021.97</v>
      </c>
      <c r="F38" s="85">
        <v>1050</v>
      </c>
      <c r="G38" s="85">
        <v>1050</v>
      </c>
      <c r="H38" s="185">
        <f t="shared" si="0"/>
        <v>1.0274274195915731</v>
      </c>
      <c r="I38" s="185">
        <f t="shared" si="1"/>
        <v>1</v>
      </c>
    </row>
    <row r="39" spans="1:9" x14ac:dyDescent="0.25">
      <c r="A39" s="51">
        <v>343</v>
      </c>
      <c r="B39" s="48"/>
      <c r="C39" s="49"/>
      <c r="D39" s="54" t="s">
        <v>87</v>
      </c>
      <c r="E39" s="287">
        <v>1021.97</v>
      </c>
      <c r="F39" s="85">
        <v>1050</v>
      </c>
      <c r="G39" s="85">
        <v>1050</v>
      </c>
      <c r="H39" s="185">
        <f t="shared" si="0"/>
        <v>1.0274274195915731</v>
      </c>
      <c r="I39" s="185">
        <f t="shared" si="1"/>
        <v>1</v>
      </c>
    </row>
    <row r="40" spans="1:9" ht="26.25" x14ac:dyDescent="0.25">
      <c r="A40" s="50">
        <v>3431</v>
      </c>
      <c r="B40" s="48"/>
      <c r="C40" s="49"/>
      <c r="D40" s="53" t="s">
        <v>88</v>
      </c>
      <c r="E40" s="288">
        <v>1021.97</v>
      </c>
      <c r="F40" s="38">
        <v>1050</v>
      </c>
      <c r="G40" s="38">
        <v>1050</v>
      </c>
      <c r="H40" s="185">
        <f t="shared" si="0"/>
        <v>1.0274274195915731</v>
      </c>
      <c r="I40" s="185">
        <f t="shared" si="1"/>
        <v>1</v>
      </c>
    </row>
    <row r="41" spans="1:9" x14ac:dyDescent="0.25">
      <c r="A41" s="50">
        <v>3433</v>
      </c>
      <c r="B41" s="48"/>
      <c r="C41" s="49"/>
      <c r="D41" s="53" t="s">
        <v>89</v>
      </c>
      <c r="E41" s="288">
        <v>0</v>
      </c>
      <c r="F41" s="38">
        <v>0</v>
      </c>
      <c r="G41" s="38">
        <v>0</v>
      </c>
      <c r="H41" s="185">
        <v>0</v>
      </c>
      <c r="I41" s="185">
        <v>0</v>
      </c>
    </row>
    <row r="42" spans="1:9" x14ac:dyDescent="0.25">
      <c r="A42" s="50"/>
      <c r="B42" s="78"/>
      <c r="C42" s="79"/>
      <c r="D42" s="58"/>
      <c r="E42" s="287"/>
      <c r="F42" s="38"/>
      <c r="G42" s="38"/>
      <c r="H42" s="185"/>
      <c r="I42" s="185"/>
    </row>
    <row r="43" spans="1:9" x14ac:dyDescent="0.25">
      <c r="A43" s="383" t="s">
        <v>172</v>
      </c>
      <c r="B43" s="384"/>
      <c r="C43" s="385"/>
      <c r="D43" s="58" t="s">
        <v>173</v>
      </c>
      <c r="E43" s="287">
        <v>57206.73</v>
      </c>
      <c r="F43" s="38">
        <v>0</v>
      </c>
      <c r="G43" s="38">
        <v>0</v>
      </c>
      <c r="H43" s="185">
        <f t="shared" si="0"/>
        <v>0</v>
      </c>
      <c r="I43" s="185">
        <v>0</v>
      </c>
    </row>
    <row r="44" spans="1:9" x14ac:dyDescent="0.25">
      <c r="A44" s="51">
        <v>3</v>
      </c>
      <c r="B44" s="169"/>
      <c r="C44" s="79"/>
      <c r="D44" s="75" t="s">
        <v>15</v>
      </c>
      <c r="E44" s="287">
        <v>47112.6</v>
      </c>
      <c r="F44" s="38">
        <v>0</v>
      </c>
      <c r="G44" s="38">
        <v>0</v>
      </c>
      <c r="H44" s="185">
        <f t="shared" si="0"/>
        <v>0</v>
      </c>
      <c r="I44" s="185">
        <v>0</v>
      </c>
    </row>
    <row r="45" spans="1:9" x14ac:dyDescent="0.25">
      <c r="A45" s="51">
        <v>32</v>
      </c>
      <c r="B45" s="169"/>
      <c r="C45" s="79"/>
      <c r="D45" s="75" t="s">
        <v>27</v>
      </c>
      <c r="E45" s="287">
        <v>47112.6</v>
      </c>
      <c r="F45" s="38">
        <v>0</v>
      </c>
      <c r="G45" s="38">
        <v>0</v>
      </c>
      <c r="H45" s="185">
        <f t="shared" si="0"/>
        <v>0</v>
      </c>
      <c r="I45" s="185">
        <v>0</v>
      </c>
    </row>
    <row r="46" spans="1:9" x14ac:dyDescent="0.25">
      <c r="A46" s="51">
        <v>321</v>
      </c>
      <c r="B46" s="78"/>
      <c r="C46" s="79"/>
      <c r="D46" s="75" t="s">
        <v>112</v>
      </c>
      <c r="E46" s="287">
        <v>17774.16</v>
      </c>
      <c r="F46" s="85">
        <v>0</v>
      </c>
      <c r="G46" s="85">
        <v>0</v>
      </c>
      <c r="H46" s="185">
        <f t="shared" si="0"/>
        <v>0</v>
      </c>
      <c r="I46" s="185">
        <v>0</v>
      </c>
    </row>
    <row r="47" spans="1:9" x14ac:dyDescent="0.25">
      <c r="A47" s="50">
        <v>3211</v>
      </c>
      <c r="B47" s="166"/>
      <c r="C47" s="167"/>
      <c r="D47" s="173" t="s">
        <v>113</v>
      </c>
      <c r="E47" s="287">
        <v>0</v>
      </c>
      <c r="F47" s="38">
        <v>0</v>
      </c>
      <c r="G47" s="38">
        <v>0</v>
      </c>
      <c r="H47" s="185">
        <v>0</v>
      </c>
      <c r="I47" s="185">
        <v>0</v>
      </c>
    </row>
    <row r="48" spans="1:9" ht="26.25" x14ac:dyDescent="0.25">
      <c r="A48" s="50">
        <v>3212</v>
      </c>
      <c r="B48" s="78"/>
      <c r="C48" s="79"/>
      <c r="D48" s="53" t="s">
        <v>69</v>
      </c>
      <c r="E48" s="287">
        <v>17774.16</v>
      </c>
      <c r="F48" s="38">
        <v>0</v>
      </c>
      <c r="G48" s="38">
        <v>0</v>
      </c>
      <c r="H48" s="185">
        <f t="shared" si="0"/>
        <v>0</v>
      </c>
      <c r="I48" s="185">
        <v>0</v>
      </c>
    </row>
    <row r="49" spans="1:9" x14ac:dyDescent="0.25">
      <c r="A49" s="51">
        <v>322</v>
      </c>
      <c r="B49" s="78"/>
      <c r="C49" s="79"/>
      <c r="D49" s="54" t="s">
        <v>60</v>
      </c>
      <c r="E49" s="287">
        <v>25897.59</v>
      </c>
      <c r="F49" s="85">
        <v>0</v>
      </c>
      <c r="G49" s="85">
        <v>0</v>
      </c>
      <c r="H49" s="185">
        <f t="shared" si="0"/>
        <v>0</v>
      </c>
      <c r="I49" s="185">
        <v>0</v>
      </c>
    </row>
    <row r="50" spans="1:9" ht="26.25" x14ac:dyDescent="0.25">
      <c r="A50" s="50">
        <v>3221</v>
      </c>
      <c r="B50" s="78"/>
      <c r="C50" s="79"/>
      <c r="D50" s="53" t="s">
        <v>72</v>
      </c>
      <c r="E50" s="288">
        <v>4166.13</v>
      </c>
      <c r="F50" s="38">
        <v>0</v>
      </c>
      <c r="G50" s="38">
        <v>0</v>
      </c>
      <c r="H50" s="185">
        <f t="shared" si="0"/>
        <v>0</v>
      </c>
      <c r="I50" s="185">
        <v>0</v>
      </c>
    </row>
    <row r="51" spans="1:9" x14ac:dyDescent="0.25">
      <c r="A51" s="47">
        <v>3223</v>
      </c>
      <c r="B51" s="48"/>
      <c r="C51" s="49"/>
      <c r="D51" s="53" t="s">
        <v>62</v>
      </c>
      <c r="E51" s="288">
        <v>16272.39</v>
      </c>
      <c r="F51" s="38">
        <v>0</v>
      </c>
      <c r="G51" s="38">
        <v>0</v>
      </c>
      <c r="H51" s="185">
        <f t="shared" si="0"/>
        <v>0</v>
      </c>
      <c r="I51" s="185">
        <v>0</v>
      </c>
    </row>
    <row r="52" spans="1:9" x14ac:dyDescent="0.25">
      <c r="A52" s="144">
        <v>3225</v>
      </c>
      <c r="B52" s="145"/>
      <c r="C52" s="146"/>
      <c r="D52" s="58" t="s">
        <v>202</v>
      </c>
      <c r="E52" s="288">
        <v>5459.07</v>
      </c>
      <c r="F52" s="38">
        <v>0</v>
      </c>
      <c r="G52" s="38">
        <v>0</v>
      </c>
      <c r="H52" s="185">
        <f t="shared" si="0"/>
        <v>0</v>
      </c>
      <c r="I52" s="185">
        <v>0</v>
      </c>
    </row>
    <row r="53" spans="1:9" x14ac:dyDescent="0.25">
      <c r="A53" s="168">
        <v>323</v>
      </c>
      <c r="B53" s="166"/>
      <c r="C53" s="167"/>
      <c r="D53" s="150" t="s">
        <v>63</v>
      </c>
      <c r="E53" s="287">
        <v>3440.85</v>
      </c>
      <c r="F53" s="85">
        <v>0</v>
      </c>
      <c r="G53" s="85">
        <v>0</v>
      </c>
      <c r="H53" s="185">
        <f t="shared" si="0"/>
        <v>0</v>
      </c>
      <c r="I53" s="185">
        <v>0</v>
      </c>
    </row>
    <row r="54" spans="1:9" x14ac:dyDescent="0.25">
      <c r="A54" s="165">
        <v>3234</v>
      </c>
      <c r="B54" s="166"/>
      <c r="C54" s="167"/>
      <c r="D54" s="58" t="s">
        <v>168</v>
      </c>
      <c r="E54" s="288">
        <v>902.84</v>
      </c>
      <c r="F54" s="38">
        <v>0</v>
      </c>
      <c r="G54" s="38">
        <v>0</v>
      </c>
      <c r="H54" s="185">
        <f t="shared" si="0"/>
        <v>0</v>
      </c>
      <c r="I54" s="185">
        <v>0</v>
      </c>
    </row>
    <row r="55" spans="1:9" x14ac:dyDescent="0.25">
      <c r="A55" s="276">
        <v>3237</v>
      </c>
      <c r="B55" s="277"/>
      <c r="C55" s="278"/>
      <c r="D55" s="58" t="s">
        <v>80</v>
      </c>
      <c r="E55" s="288">
        <v>2538.0100000000002</v>
      </c>
      <c r="F55" s="38">
        <v>0</v>
      </c>
      <c r="G55" s="38">
        <v>0</v>
      </c>
      <c r="H55" s="185">
        <f t="shared" si="0"/>
        <v>0</v>
      </c>
      <c r="I55" s="185">
        <v>0</v>
      </c>
    </row>
    <row r="56" spans="1:9" ht="10.5" customHeight="1" x14ac:dyDescent="0.25">
      <c r="A56" s="380" t="s">
        <v>55</v>
      </c>
      <c r="B56" s="381"/>
      <c r="C56" s="382"/>
      <c r="D56" s="41" t="s">
        <v>92</v>
      </c>
      <c r="E56" s="287"/>
      <c r="F56" s="38"/>
      <c r="G56" s="38"/>
      <c r="H56" s="185"/>
      <c r="I56" s="185"/>
    </row>
    <row r="57" spans="1:9" ht="27" customHeight="1" x14ac:dyDescent="0.25">
      <c r="A57" s="392" t="s">
        <v>93</v>
      </c>
      <c r="B57" s="393"/>
      <c r="C57" s="394"/>
      <c r="D57" s="55" t="s">
        <v>94</v>
      </c>
      <c r="E57" s="287"/>
      <c r="F57" s="38"/>
      <c r="G57" s="38"/>
      <c r="H57" s="185"/>
      <c r="I57" s="185"/>
    </row>
    <row r="58" spans="1:9" ht="15" customHeight="1" x14ac:dyDescent="0.25">
      <c r="A58" s="383" t="s">
        <v>57</v>
      </c>
      <c r="B58" s="384"/>
      <c r="C58" s="385"/>
      <c r="D58" s="34" t="s">
        <v>45</v>
      </c>
      <c r="E58" s="287"/>
      <c r="F58" s="38"/>
      <c r="G58" s="38"/>
      <c r="H58" s="185"/>
      <c r="I58" s="185"/>
    </row>
    <row r="59" spans="1:9" ht="25.5" x14ac:dyDescent="0.25">
      <c r="A59" s="60">
        <v>4</v>
      </c>
      <c r="B59" s="59"/>
      <c r="C59" s="55"/>
      <c r="D59" s="41" t="s">
        <v>17</v>
      </c>
      <c r="E59" s="287"/>
      <c r="F59" s="38"/>
      <c r="G59" s="38"/>
      <c r="H59" s="185"/>
      <c r="I59" s="185"/>
    </row>
    <row r="60" spans="1:9" ht="38.25" x14ac:dyDescent="0.25">
      <c r="A60" s="60">
        <v>42</v>
      </c>
      <c r="B60" s="59"/>
      <c r="C60" s="55"/>
      <c r="D60" s="41" t="s">
        <v>36</v>
      </c>
      <c r="E60" s="287"/>
      <c r="F60" s="38"/>
      <c r="G60" s="38"/>
      <c r="H60" s="185"/>
      <c r="I60" s="185"/>
    </row>
    <row r="61" spans="1:9" x14ac:dyDescent="0.25">
      <c r="A61" s="50"/>
      <c r="B61" s="83"/>
      <c r="C61" s="84"/>
      <c r="D61" s="58"/>
      <c r="E61" s="287"/>
      <c r="F61" s="38"/>
      <c r="G61" s="38"/>
      <c r="H61" s="185"/>
      <c r="I61" s="185"/>
    </row>
    <row r="62" spans="1:9" x14ac:dyDescent="0.25">
      <c r="A62" s="383" t="s">
        <v>172</v>
      </c>
      <c r="B62" s="384"/>
      <c r="C62" s="385"/>
      <c r="D62" s="58" t="s">
        <v>173</v>
      </c>
      <c r="E62" s="287">
        <v>10094.129999999999</v>
      </c>
      <c r="F62" s="38">
        <v>0</v>
      </c>
      <c r="G62" s="38">
        <v>0</v>
      </c>
      <c r="H62" s="185">
        <v>0</v>
      </c>
      <c r="I62" s="185">
        <v>0</v>
      </c>
    </row>
    <row r="63" spans="1:9" ht="25.5" x14ac:dyDescent="0.25">
      <c r="A63" s="51">
        <v>4</v>
      </c>
      <c r="B63" s="171"/>
      <c r="C63" s="84"/>
      <c r="D63" s="75" t="s">
        <v>17</v>
      </c>
      <c r="E63" s="290">
        <v>10094.129999999999</v>
      </c>
      <c r="F63" s="38">
        <v>0</v>
      </c>
      <c r="G63" s="38">
        <v>0</v>
      </c>
      <c r="H63" s="185">
        <v>0</v>
      </c>
      <c r="I63" s="185">
        <v>0</v>
      </c>
    </row>
    <row r="64" spans="1:9" ht="38.25" x14ac:dyDescent="0.25">
      <c r="A64" s="51">
        <v>42</v>
      </c>
      <c r="B64" s="171"/>
      <c r="C64" s="84"/>
      <c r="D64" s="75" t="s">
        <v>36</v>
      </c>
      <c r="E64" s="290">
        <v>10094.129999999999</v>
      </c>
      <c r="F64" s="38">
        <v>0</v>
      </c>
      <c r="G64" s="38">
        <v>0</v>
      </c>
      <c r="H64" s="185">
        <f t="shared" si="0"/>
        <v>0</v>
      </c>
      <c r="I64" s="185">
        <v>0</v>
      </c>
    </row>
    <row r="65" spans="1:10" x14ac:dyDescent="0.25">
      <c r="A65" s="51">
        <v>422</v>
      </c>
      <c r="B65" s="171"/>
      <c r="C65" s="84"/>
      <c r="D65" s="53" t="s">
        <v>95</v>
      </c>
      <c r="E65" s="287">
        <v>10094.129999999999</v>
      </c>
      <c r="F65" s="38">
        <v>0</v>
      </c>
      <c r="G65" s="38">
        <v>0</v>
      </c>
      <c r="H65" s="185">
        <f t="shared" si="0"/>
        <v>0</v>
      </c>
      <c r="I65" s="185">
        <v>0</v>
      </c>
    </row>
    <row r="66" spans="1:10" x14ac:dyDescent="0.25">
      <c r="A66" s="50">
        <v>4221</v>
      </c>
      <c r="B66" s="83"/>
      <c r="C66" s="84"/>
      <c r="D66" s="53" t="s">
        <v>98</v>
      </c>
      <c r="E66" s="288">
        <v>4032.01</v>
      </c>
      <c r="F66" s="38">
        <v>0</v>
      </c>
      <c r="G66" s="38">
        <v>0</v>
      </c>
      <c r="H66" s="185">
        <f t="shared" si="0"/>
        <v>0</v>
      </c>
      <c r="I66" s="185">
        <v>0</v>
      </c>
    </row>
    <row r="67" spans="1:10" x14ac:dyDescent="0.25">
      <c r="A67" s="50">
        <v>4225</v>
      </c>
      <c r="B67" s="83"/>
      <c r="C67" s="84"/>
      <c r="D67" s="58" t="s">
        <v>203</v>
      </c>
      <c r="E67" s="288">
        <v>1060</v>
      </c>
      <c r="F67" s="38">
        <v>0</v>
      </c>
      <c r="G67" s="38">
        <v>0</v>
      </c>
      <c r="H67" s="185">
        <f t="shared" si="0"/>
        <v>0</v>
      </c>
      <c r="I67" s="185">
        <v>0</v>
      </c>
    </row>
    <row r="68" spans="1:10" ht="26.25" x14ac:dyDescent="0.25">
      <c r="A68" s="50">
        <v>4227</v>
      </c>
      <c r="B68" s="45"/>
      <c r="C68" s="46"/>
      <c r="D68" s="58" t="s">
        <v>204</v>
      </c>
      <c r="E68" s="291">
        <v>5002.12</v>
      </c>
      <c r="F68" s="38">
        <v>0</v>
      </c>
      <c r="G68" s="38">
        <v>0</v>
      </c>
      <c r="H68" s="185">
        <f t="shared" si="0"/>
        <v>0</v>
      </c>
      <c r="I68" s="185">
        <v>0</v>
      </c>
    </row>
    <row r="69" spans="1:10" x14ac:dyDescent="0.25">
      <c r="A69" s="380" t="s">
        <v>55</v>
      </c>
      <c r="B69" s="381"/>
      <c r="C69" s="382"/>
      <c r="D69" s="41" t="s">
        <v>92</v>
      </c>
      <c r="E69" s="287"/>
      <c r="F69" s="38"/>
      <c r="G69" s="38"/>
      <c r="H69" s="185"/>
      <c r="I69" s="185"/>
    </row>
    <row r="70" spans="1:10" x14ac:dyDescent="0.25">
      <c r="A70" s="380" t="s">
        <v>100</v>
      </c>
      <c r="B70" s="381"/>
      <c r="C70" s="382"/>
      <c r="D70" s="41" t="s">
        <v>101</v>
      </c>
      <c r="E70" s="287"/>
      <c r="F70" s="38"/>
      <c r="G70" s="38"/>
      <c r="H70" s="185"/>
      <c r="I70" s="185"/>
    </row>
    <row r="71" spans="1:10" x14ac:dyDescent="0.25">
      <c r="A71" s="383" t="s">
        <v>57</v>
      </c>
      <c r="B71" s="384"/>
      <c r="C71" s="385"/>
      <c r="D71" s="43" t="s">
        <v>58</v>
      </c>
      <c r="E71" s="287"/>
      <c r="F71" s="38"/>
      <c r="G71" s="38"/>
      <c r="H71" s="185"/>
      <c r="I71" s="185"/>
    </row>
    <row r="72" spans="1:10" x14ac:dyDescent="0.25">
      <c r="A72" s="65">
        <v>3</v>
      </c>
      <c r="B72" s="76"/>
      <c r="C72" s="77"/>
      <c r="D72" s="75" t="s">
        <v>15</v>
      </c>
      <c r="E72" s="287">
        <v>20067.689999999999</v>
      </c>
      <c r="F72" s="38">
        <v>21741.200000000001</v>
      </c>
      <c r="G72" s="38">
        <v>21741.200000000001</v>
      </c>
      <c r="H72" s="185">
        <f t="shared" ref="H72:H109" si="2">AVERAGE(G72/E72)</f>
        <v>1.0833932555266701</v>
      </c>
      <c r="I72" s="185">
        <f t="shared" ref="I72:I118" si="3">AVERAGE(G72/F72)</f>
        <v>1</v>
      </c>
    </row>
    <row r="73" spans="1:10" x14ac:dyDescent="0.25">
      <c r="A73" s="65">
        <v>32</v>
      </c>
      <c r="B73" s="76"/>
      <c r="C73" s="77"/>
      <c r="D73" s="75" t="s">
        <v>27</v>
      </c>
      <c r="E73" s="287">
        <v>20067.689999999999</v>
      </c>
      <c r="F73" s="85">
        <v>21741.200000000001</v>
      </c>
      <c r="G73" s="85">
        <v>21741.200000000001</v>
      </c>
      <c r="H73" s="185">
        <f t="shared" si="2"/>
        <v>1.0833932555266701</v>
      </c>
      <c r="I73" s="185">
        <f t="shared" si="3"/>
        <v>1</v>
      </c>
    </row>
    <row r="74" spans="1:10" x14ac:dyDescent="0.25">
      <c r="A74" s="51">
        <v>322</v>
      </c>
      <c r="B74" s="45"/>
      <c r="C74" s="46"/>
      <c r="D74" s="54" t="s">
        <v>60</v>
      </c>
      <c r="E74" s="287">
        <v>16394.59</v>
      </c>
      <c r="F74" s="85">
        <v>16107.77</v>
      </c>
      <c r="G74" s="85">
        <v>15845.64</v>
      </c>
      <c r="H74" s="185">
        <f t="shared" si="2"/>
        <v>0.96651639351761764</v>
      </c>
      <c r="I74" s="185">
        <f t="shared" si="3"/>
        <v>0.98372648727912049</v>
      </c>
    </row>
    <row r="75" spans="1:10" ht="26.25" x14ac:dyDescent="0.25">
      <c r="A75" s="50">
        <v>3221</v>
      </c>
      <c r="B75" s="45"/>
      <c r="C75" s="46"/>
      <c r="D75" s="53" t="s">
        <v>72</v>
      </c>
      <c r="E75" s="288">
        <v>1028.06</v>
      </c>
      <c r="F75" s="38">
        <v>1561.78</v>
      </c>
      <c r="G75" s="38">
        <v>1320.49</v>
      </c>
      <c r="H75" s="185">
        <f t="shared" si="2"/>
        <v>1.2844483784993095</v>
      </c>
      <c r="I75" s="185">
        <f t="shared" si="3"/>
        <v>0.84550320787819033</v>
      </c>
      <c r="J75" s="186"/>
    </row>
    <row r="76" spans="1:10" x14ac:dyDescent="0.25">
      <c r="A76" s="50">
        <v>3222</v>
      </c>
      <c r="B76" s="45"/>
      <c r="C76" s="46"/>
      <c r="D76" s="53" t="s">
        <v>61</v>
      </c>
      <c r="E76" s="288">
        <v>9047.9</v>
      </c>
      <c r="F76" s="38">
        <v>7530.09</v>
      </c>
      <c r="G76" s="38">
        <v>7746.98</v>
      </c>
      <c r="H76" s="185">
        <f t="shared" si="2"/>
        <v>0.85621857005492985</v>
      </c>
      <c r="I76" s="185">
        <f t="shared" si="3"/>
        <v>1.0288031085949836</v>
      </c>
      <c r="J76" s="186"/>
    </row>
    <row r="77" spans="1:10" x14ac:dyDescent="0.25">
      <c r="A77" s="50">
        <v>3223</v>
      </c>
      <c r="B77" s="45"/>
      <c r="C77" s="46"/>
      <c r="D77" s="53" t="s">
        <v>62</v>
      </c>
      <c r="E77" s="288">
        <v>6203.17</v>
      </c>
      <c r="F77" s="38">
        <v>6600</v>
      </c>
      <c r="G77" s="38">
        <v>6410.27</v>
      </c>
      <c r="H77" s="185">
        <f t="shared" si="2"/>
        <v>1.033386155788089</v>
      </c>
      <c r="I77" s="185">
        <f t="shared" si="3"/>
        <v>0.97125303030303034</v>
      </c>
      <c r="J77" s="186"/>
    </row>
    <row r="78" spans="1:10" ht="26.25" x14ac:dyDescent="0.25">
      <c r="A78" s="50">
        <v>3224</v>
      </c>
      <c r="B78" s="45"/>
      <c r="C78" s="46"/>
      <c r="D78" s="53" t="s">
        <v>73</v>
      </c>
      <c r="E78" s="288">
        <v>109.88</v>
      </c>
      <c r="F78" s="38">
        <v>232.72</v>
      </c>
      <c r="G78" s="38">
        <v>232.72</v>
      </c>
      <c r="H78" s="185">
        <f t="shared" si="2"/>
        <v>2.1179468511103021</v>
      </c>
      <c r="I78" s="185">
        <f t="shared" si="3"/>
        <v>1</v>
      </c>
      <c r="J78" s="189"/>
    </row>
    <row r="79" spans="1:10" x14ac:dyDescent="0.25">
      <c r="A79" s="50">
        <v>3225</v>
      </c>
      <c r="B79" s="45"/>
      <c r="C79" s="46"/>
      <c r="D79" s="53" t="s">
        <v>74</v>
      </c>
      <c r="E79" s="288">
        <v>5.58</v>
      </c>
      <c r="F79" s="38">
        <v>183.18</v>
      </c>
      <c r="G79" s="38">
        <v>135.18</v>
      </c>
      <c r="H79" s="185">
        <f t="shared" si="2"/>
        <v>24.225806451612904</v>
      </c>
      <c r="I79" s="185">
        <f t="shared" si="3"/>
        <v>0.73796265967900432</v>
      </c>
      <c r="J79" s="189"/>
    </row>
    <row r="80" spans="1:10" x14ac:dyDescent="0.25">
      <c r="A80" s="50">
        <v>3227</v>
      </c>
      <c r="B80" s="45"/>
      <c r="C80" s="46"/>
      <c r="D80" s="53" t="s">
        <v>75</v>
      </c>
      <c r="E80" s="288">
        <v>0</v>
      </c>
      <c r="F80" s="38">
        <v>0</v>
      </c>
      <c r="G80" s="38">
        <v>0</v>
      </c>
      <c r="H80" s="185">
        <v>0</v>
      </c>
      <c r="I80" s="185">
        <v>0</v>
      </c>
      <c r="J80" s="189"/>
    </row>
    <row r="81" spans="1:10" x14ac:dyDescent="0.25">
      <c r="A81" s="51">
        <v>323</v>
      </c>
      <c r="B81" s="45"/>
      <c r="C81" s="46"/>
      <c r="D81" s="54" t="s">
        <v>63</v>
      </c>
      <c r="E81" s="287">
        <v>3673.1</v>
      </c>
      <c r="F81" s="85">
        <v>5633.43</v>
      </c>
      <c r="G81" s="85">
        <v>5895.56</v>
      </c>
      <c r="H81" s="185">
        <f t="shared" si="2"/>
        <v>1.6050638425308323</v>
      </c>
      <c r="I81" s="185">
        <f t="shared" si="3"/>
        <v>1.0465311541991291</v>
      </c>
    </row>
    <row r="82" spans="1:10" x14ac:dyDescent="0.25">
      <c r="A82" s="50">
        <v>3231</v>
      </c>
      <c r="B82" s="45"/>
      <c r="C82" s="46"/>
      <c r="D82" s="53" t="s">
        <v>76</v>
      </c>
      <c r="E82" s="288">
        <v>51.36</v>
      </c>
      <c r="F82" s="38">
        <v>146</v>
      </c>
      <c r="G82" s="38">
        <v>146</v>
      </c>
      <c r="H82" s="185">
        <f t="shared" si="2"/>
        <v>2.8426791277258565</v>
      </c>
      <c r="I82" s="185">
        <f t="shared" si="3"/>
        <v>1</v>
      </c>
      <c r="J82" s="189"/>
    </row>
    <row r="83" spans="1:10" ht="26.25" x14ac:dyDescent="0.25">
      <c r="A83" s="50">
        <v>3232</v>
      </c>
      <c r="B83" s="45"/>
      <c r="C83" s="46"/>
      <c r="D83" s="53" t="s">
        <v>77</v>
      </c>
      <c r="E83" s="288">
        <v>723.89</v>
      </c>
      <c r="F83" s="38">
        <v>1437.43</v>
      </c>
      <c r="G83" s="38">
        <v>1722.76</v>
      </c>
      <c r="H83" s="185">
        <f t="shared" si="2"/>
        <v>2.3798643440301706</v>
      </c>
      <c r="I83" s="185">
        <f t="shared" si="3"/>
        <v>1.1985001008744773</v>
      </c>
      <c r="J83" s="186"/>
    </row>
    <row r="84" spans="1:10" x14ac:dyDescent="0.25">
      <c r="A84" s="50">
        <v>3234</v>
      </c>
      <c r="B84" s="45"/>
      <c r="C84" s="46"/>
      <c r="D84" s="53" t="s">
        <v>78</v>
      </c>
      <c r="E84" s="288">
        <v>2765.13</v>
      </c>
      <c r="F84" s="38">
        <v>3800</v>
      </c>
      <c r="G84" s="38">
        <v>3776.8</v>
      </c>
      <c r="H84" s="185">
        <f t="shared" si="2"/>
        <v>1.3658670659245677</v>
      </c>
      <c r="I84" s="185">
        <f t="shared" si="3"/>
        <v>0.99389473684210528</v>
      </c>
      <c r="J84" s="189"/>
    </row>
    <row r="85" spans="1:10" x14ac:dyDescent="0.25">
      <c r="A85" s="50">
        <v>3236</v>
      </c>
      <c r="B85" s="45"/>
      <c r="C85" s="46"/>
      <c r="D85" s="53" t="s">
        <v>79</v>
      </c>
      <c r="E85" s="288">
        <v>132.72</v>
      </c>
      <c r="F85" s="38">
        <v>250</v>
      </c>
      <c r="G85" s="38">
        <v>250</v>
      </c>
      <c r="H85" s="185">
        <f t="shared" si="2"/>
        <v>1.8836648583484026</v>
      </c>
      <c r="I85" s="185">
        <f t="shared" si="3"/>
        <v>1</v>
      </c>
      <c r="J85" s="189"/>
    </row>
    <row r="86" spans="1:10" x14ac:dyDescent="0.25">
      <c r="A86" s="50">
        <v>3237</v>
      </c>
      <c r="B86" s="45"/>
      <c r="C86" s="46"/>
      <c r="D86" s="53" t="s">
        <v>80</v>
      </c>
      <c r="E86" s="288">
        <v>0</v>
      </c>
      <c r="F86" s="38">
        <v>0</v>
      </c>
      <c r="G86" s="38">
        <v>0</v>
      </c>
      <c r="H86" s="185">
        <v>0</v>
      </c>
      <c r="I86" s="185">
        <v>0</v>
      </c>
      <c r="J86" t="s">
        <v>218</v>
      </c>
    </row>
    <row r="87" spans="1:10" x14ac:dyDescent="0.25">
      <c r="A87" s="50">
        <v>3238</v>
      </c>
      <c r="B87" s="45"/>
      <c r="C87" s="46"/>
      <c r="D87" s="53" t="s">
        <v>67</v>
      </c>
      <c r="E87" s="288">
        <v>0</v>
      </c>
      <c r="F87" s="38">
        <v>0</v>
      </c>
      <c r="G87" s="38">
        <v>0</v>
      </c>
      <c r="H87" s="185">
        <v>0</v>
      </c>
      <c r="I87" s="185">
        <v>0</v>
      </c>
    </row>
    <row r="88" spans="1:10" x14ac:dyDescent="0.25">
      <c r="A88" s="50">
        <v>3239</v>
      </c>
      <c r="B88" s="45"/>
      <c r="C88" s="46"/>
      <c r="D88" s="53" t="s">
        <v>68</v>
      </c>
      <c r="E88" s="288">
        <v>0</v>
      </c>
      <c r="F88" s="38">
        <v>0</v>
      </c>
      <c r="G88" s="38">
        <v>0</v>
      </c>
      <c r="H88" s="185">
        <v>0</v>
      </c>
      <c r="I88" s="185">
        <v>0</v>
      </c>
    </row>
    <row r="89" spans="1:10" x14ac:dyDescent="0.25">
      <c r="A89" s="44"/>
      <c r="B89" s="45"/>
      <c r="C89" s="46"/>
      <c r="D89" s="46"/>
      <c r="E89" s="287"/>
      <c r="F89" s="8"/>
      <c r="G89" s="8"/>
      <c r="H89" s="185"/>
      <c r="I89" s="185"/>
    </row>
    <row r="90" spans="1:10" ht="25.5" x14ac:dyDescent="0.25">
      <c r="A90" s="380" t="s">
        <v>117</v>
      </c>
      <c r="B90" s="381"/>
      <c r="C90" s="382"/>
      <c r="D90" s="179" t="s">
        <v>215</v>
      </c>
      <c r="E90" s="287"/>
      <c r="F90" s="8"/>
      <c r="G90" s="8"/>
      <c r="H90" s="185"/>
      <c r="I90" s="185"/>
    </row>
    <row r="91" spans="1:10" x14ac:dyDescent="0.25">
      <c r="A91" s="380" t="s">
        <v>122</v>
      </c>
      <c r="B91" s="381"/>
      <c r="C91" s="382"/>
      <c r="D91" s="179" t="s">
        <v>295</v>
      </c>
      <c r="E91" s="287">
        <v>4040.73</v>
      </c>
      <c r="F91" s="38">
        <v>33924.1</v>
      </c>
      <c r="G91" s="38">
        <v>33414.17</v>
      </c>
      <c r="H91" s="185">
        <f t="shared" si="2"/>
        <v>8.2693399459998567</v>
      </c>
      <c r="I91" s="185">
        <f t="shared" si="3"/>
        <v>0.98496850321747664</v>
      </c>
    </row>
    <row r="92" spans="1:10" x14ac:dyDescent="0.25">
      <c r="A92" s="383" t="s">
        <v>216</v>
      </c>
      <c r="B92" s="384"/>
      <c r="C92" s="385"/>
      <c r="D92" s="177" t="s">
        <v>210</v>
      </c>
      <c r="E92" s="287"/>
      <c r="F92" s="8"/>
      <c r="G92" s="8"/>
      <c r="H92" s="185"/>
      <c r="I92" s="185"/>
    </row>
    <row r="93" spans="1:10" x14ac:dyDescent="0.25">
      <c r="A93" s="182">
        <v>3</v>
      </c>
      <c r="B93" s="178"/>
      <c r="C93" s="179"/>
      <c r="D93" s="179" t="s">
        <v>15</v>
      </c>
      <c r="E93" s="287">
        <v>4040.73</v>
      </c>
      <c r="F93" s="38">
        <v>33924.1</v>
      </c>
      <c r="G93" s="38">
        <v>33414.17</v>
      </c>
      <c r="H93" s="185">
        <f t="shared" si="2"/>
        <v>8.2693399459998567</v>
      </c>
      <c r="I93" s="185">
        <f t="shared" si="3"/>
        <v>0.98496850321747664</v>
      </c>
    </row>
    <row r="94" spans="1:10" x14ac:dyDescent="0.25">
      <c r="A94" s="182">
        <v>31</v>
      </c>
      <c r="B94" s="178"/>
      <c r="C94" s="179"/>
      <c r="D94" s="54" t="s">
        <v>16</v>
      </c>
      <c r="E94" s="287">
        <v>1089.8800000000001</v>
      </c>
      <c r="F94" s="38">
        <v>0</v>
      </c>
      <c r="G94" s="38">
        <v>0</v>
      </c>
      <c r="H94" s="185">
        <f t="shared" si="2"/>
        <v>0</v>
      </c>
      <c r="I94" s="185">
        <v>0</v>
      </c>
    </row>
    <row r="95" spans="1:10" x14ac:dyDescent="0.25">
      <c r="A95" s="182">
        <v>311</v>
      </c>
      <c r="B95" s="274"/>
      <c r="C95" s="275"/>
      <c r="D95" s="54" t="s">
        <v>253</v>
      </c>
      <c r="E95" s="287">
        <v>935.51</v>
      </c>
      <c r="F95" s="38">
        <v>0</v>
      </c>
      <c r="G95" s="38">
        <v>0</v>
      </c>
      <c r="H95" s="185">
        <f t="shared" si="2"/>
        <v>0</v>
      </c>
      <c r="I95" s="185">
        <v>0</v>
      </c>
    </row>
    <row r="96" spans="1:10" x14ac:dyDescent="0.25">
      <c r="A96" s="183">
        <v>3113</v>
      </c>
      <c r="B96" s="274"/>
      <c r="C96" s="275"/>
      <c r="D96" s="53" t="s">
        <v>108</v>
      </c>
      <c r="E96" s="288">
        <v>935.51</v>
      </c>
      <c r="F96" s="38">
        <v>0</v>
      </c>
      <c r="G96" s="38">
        <v>0</v>
      </c>
      <c r="H96" s="185">
        <f t="shared" si="2"/>
        <v>0</v>
      </c>
      <c r="I96" s="185">
        <v>0</v>
      </c>
    </row>
    <row r="97" spans="1:10" x14ac:dyDescent="0.25">
      <c r="A97" s="182">
        <v>313</v>
      </c>
      <c r="B97" s="274"/>
      <c r="C97" s="275"/>
      <c r="D97" s="54" t="s">
        <v>110</v>
      </c>
      <c r="E97" s="287">
        <v>154.37</v>
      </c>
      <c r="F97" s="38">
        <v>0</v>
      </c>
      <c r="G97" s="38">
        <v>0</v>
      </c>
      <c r="H97" s="185">
        <f t="shared" si="2"/>
        <v>0</v>
      </c>
      <c r="I97" s="185">
        <v>0</v>
      </c>
    </row>
    <row r="98" spans="1:10" ht="26.25" x14ac:dyDescent="0.25">
      <c r="A98" s="183">
        <v>3132</v>
      </c>
      <c r="B98" s="279"/>
      <c r="C98" s="280"/>
      <c r="D98" s="53" t="s">
        <v>300</v>
      </c>
      <c r="E98" s="291">
        <v>154.37</v>
      </c>
      <c r="F98" s="38">
        <v>0</v>
      </c>
      <c r="G98" s="38">
        <v>0</v>
      </c>
      <c r="H98" s="185">
        <f t="shared" si="2"/>
        <v>0</v>
      </c>
      <c r="I98" s="185">
        <v>0</v>
      </c>
    </row>
    <row r="99" spans="1:10" x14ac:dyDescent="0.25">
      <c r="A99" s="182">
        <v>32</v>
      </c>
      <c r="B99" s="178"/>
      <c r="C99" s="179"/>
      <c r="D99" s="54" t="s">
        <v>27</v>
      </c>
      <c r="E99" s="287">
        <v>2950.85</v>
      </c>
      <c r="F99" s="85">
        <v>27644.1</v>
      </c>
      <c r="G99" s="85">
        <v>27178.23</v>
      </c>
      <c r="H99" s="185">
        <f t="shared" si="2"/>
        <v>9.2103055051934195</v>
      </c>
      <c r="I99" s="185">
        <f t="shared" si="3"/>
        <v>0.98314757941115827</v>
      </c>
    </row>
    <row r="100" spans="1:10" x14ac:dyDescent="0.25">
      <c r="A100" s="182">
        <v>321</v>
      </c>
      <c r="B100" s="260"/>
      <c r="C100" s="261"/>
      <c r="D100" s="261" t="s">
        <v>112</v>
      </c>
      <c r="E100" s="287">
        <v>0</v>
      </c>
      <c r="F100" s="85">
        <v>11800</v>
      </c>
      <c r="G100" s="85">
        <v>10037.790000000001</v>
      </c>
      <c r="H100" s="185">
        <v>0</v>
      </c>
      <c r="I100" s="185">
        <f t="shared" si="3"/>
        <v>0.85066016949152545</v>
      </c>
    </row>
    <row r="101" spans="1:10" x14ac:dyDescent="0.25">
      <c r="A101" s="183">
        <v>3211</v>
      </c>
      <c r="B101" s="262"/>
      <c r="C101" s="263"/>
      <c r="D101" s="263" t="s">
        <v>113</v>
      </c>
      <c r="E101" s="287">
        <v>0</v>
      </c>
      <c r="F101" s="38">
        <v>2600</v>
      </c>
      <c r="G101" s="38">
        <v>2519.64</v>
      </c>
      <c r="H101" s="185">
        <v>0</v>
      </c>
      <c r="I101" s="185">
        <f t="shared" si="3"/>
        <v>0.9690923076923077</v>
      </c>
    </row>
    <row r="102" spans="1:10" ht="26.25" x14ac:dyDescent="0.25">
      <c r="A102" s="183">
        <v>3212</v>
      </c>
      <c r="B102" s="262"/>
      <c r="C102" s="263"/>
      <c r="D102" s="53" t="s">
        <v>69</v>
      </c>
      <c r="E102" s="290">
        <v>0</v>
      </c>
      <c r="F102" s="38">
        <v>9200</v>
      </c>
      <c r="G102" s="38">
        <v>7518.15</v>
      </c>
      <c r="H102" s="185">
        <v>0</v>
      </c>
      <c r="I102" s="185">
        <f t="shared" si="3"/>
        <v>0.81719021739130426</v>
      </c>
    </row>
    <row r="103" spans="1:10" x14ac:dyDescent="0.25">
      <c r="A103" s="182">
        <v>322</v>
      </c>
      <c r="B103" s="260"/>
      <c r="C103" s="261"/>
      <c r="D103" s="54" t="s">
        <v>60</v>
      </c>
      <c r="E103" s="287">
        <v>2319.85</v>
      </c>
      <c r="F103" s="85">
        <v>15744.1</v>
      </c>
      <c r="G103" s="85">
        <v>17090.439999999999</v>
      </c>
      <c r="H103" s="185">
        <f t="shared" si="2"/>
        <v>7.3670452831002002</v>
      </c>
      <c r="I103" s="185">
        <f t="shared" si="3"/>
        <v>1.0855139385547601</v>
      </c>
      <c r="J103" s="264"/>
    </row>
    <row r="104" spans="1:10" x14ac:dyDescent="0.25">
      <c r="A104" s="183">
        <v>3221</v>
      </c>
      <c r="B104" s="279"/>
      <c r="C104" s="280"/>
      <c r="D104" s="53" t="s">
        <v>260</v>
      </c>
      <c r="E104" s="288">
        <v>300</v>
      </c>
      <c r="F104" s="38">
        <v>0</v>
      </c>
      <c r="G104" s="38">
        <v>0</v>
      </c>
      <c r="H104" s="185">
        <f t="shared" si="2"/>
        <v>0</v>
      </c>
      <c r="I104" s="185">
        <v>0</v>
      </c>
      <c r="J104" s="264"/>
    </row>
    <row r="105" spans="1:10" x14ac:dyDescent="0.25">
      <c r="A105" s="183">
        <v>3223</v>
      </c>
      <c r="B105" s="260"/>
      <c r="C105" s="261"/>
      <c r="D105" s="53" t="s">
        <v>62</v>
      </c>
      <c r="E105" s="288">
        <v>1008.96</v>
      </c>
      <c r="F105" s="38">
        <v>15744.1</v>
      </c>
      <c r="G105" s="38">
        <v>17090.439999999999</v>
      </c>
      <c r="H105" s="185">
        <f t="shared" si="2"/>
        <v>16.938669521091022</v>
      </c>
      <c r="I105" s="185">
        <f t="shared" si="3"/>
        <v>1.0855139385547601</v>
      </c>
      <c r="J105" s="265"/>
    </row>
    <row r="106" spans="1:10" x14ac:dyDescent="0.25">
      <c r="A106" s="183">
        <v>3224</v>
      </c>
      <c r="B106" s="274"/>
      <c r="C106" s="275"/>
      <c r="D106" s="53" t="s">
        <v>301</v>
      </c>
      <c r="E106" s="288">
        <v>50</v>
      </c>
      <c r="F106" s="38">
        <v>0</v>
      </c>
      <c r="G106" s="38">
        <v>0</v>
      </c>
      <c r="H106" s="185">
        <f t="shared" si="2"/>
        <v>0</v>
      </c>
      <c r="I106" s="185">
        <v>0</v>
      </c>
      <c r="J106" s="265"/>
    </row>
    <row r="107" spans="1:10" x14ac:dyDescent="0.25">
      <c r="A107" s="183">
        <v>3225</v>
      </c>
      <c r="B107" s="274"/>
      <c r="C107" s="275"/>
      <c r="D107" s="53" t="s">
        <v>302</v>
      </c>
      <c r="E107" s="288">
        <v>960.89</v>
      </c>
      <c r="F107" s="38">
        <v>0</v>
      </c>
      <c r="G107" s="38">
        <v>0</v>
      </c>
      <c r="H107" s="185">
        <f t="shared" si="2"/>
        <v>0</v>
      </c>
      <c r="I107" s="185">
        <v>0</v>
      </c>
      <c r="J107" s="265"/>
    </row>
    <row r="108" spans="1:10" x14ac:dyDescent="0.25">
      <c r="A108" s="182">
        <v>323</v>
      </c>
      <c r="B108" s="250"/>
      <c r="C108" s="251"/>
      <c r="D108" s="54" t="s">
        <v>63</v>
      </c>
      <c r="E108" s="287">
        <v>631</v>
      </c>
      <c r="F108" s="85">
        <v>100</v>
      </c>
      <c r="G108" s="85">
        <v>50</v>
      </c>
      <c r="H108" s="185">
        <f t="shared" si="2"/>
        <v>7.9239302694136288E-2</v>
      </c>
      <c r="I108" s="185">
        <f t="shared" si="3"/>
        <v>0.5</v>
      </c>
    </row>
    <row r="109" spans="1:10" x14ac:dyDescent="0.25">
      <c r="A109" s="183">
        <v>3231</v>
      </c>
      <c r="B109" s="279"/>
      <c r="C109" s="280"/>
      <c r="D109" s="53" t="s">
        <v>76</v>
      </c>
      <c r="E109" s="288">
        <v>26</v>
      </c>
      <c r="F109" s="38">
        <v>0</v>
      </c>
      <c r="G109" s="38">
        <v>0</v>
      </c>
      <c r="H109" s="185">
        <f t="shared" si="2"/>
        <v>0</v>
      </c>
      <c r="I109" s="185">
        <v>0</v>
      </c>
    </row>
    <row r="110" spans="1:10" x14ac:dyDescent="0.25">
      <c r="A110" s="183">
        <v>3232</v>
      </c>
      <c r="B110" s="279"/>
      <c r="C110" s="280"/>
      <c r="D110" s="53" t="s">
        <v>167</v>
      </c>
      <c r="E110" s="288">
        <v>75</v>
      </c>
      <c r="F110" s="38">
        <v>0</v>
      </c>
      <c r="G110" s="38">
        <v>0</v>
      </c>
      <c r="H110" s="185">
        <v>0</v>
      </c>
      <c r="I110" s="185">
        <v>0</v>
      </c>
    </row>
    <row r="111" spans="1:10" x14ac:dyDescent="0.25">
      <c r="A111" s="183">
        <v>3234</v>
      </c>
      <c r="B111" s="279"/>
      <c r="C111" s="280"/>
      <c r="D111" s="53" t="s">
        <v>168</v>
      </c>
      <c r="E111" s="288">
        <v>530</v>
      </c>
      <c r="F111" s="38">
        <v>0</v>
      </c>
      <c r="G111" s="38">
        <v>0</v>
      </c>
      <c r="H111" s="185">
        <v>0</v>
      </c>
      <c r="I111" s="185">
        <v>0</v>
      </c>
    </row>
    <row r="112" spans="1:10" x14ac:dyDescent="0.25">
      <c r="A112" s="183">
        <v>3236</v>
      </c>
      <c r="B112" s="252"/>
      <c r="C112" s="253"/>
      <c r="D112" s="53" t="s">
        <v>294</v>
      </c>
      <c r="E112" s="287">
        <v>0</v>
      </c>
      <c r="F112" s="38">
        <v>100</v>
      </c>
      <c r="G112" s="38">
        <v>50</v>
      </c>
      <c r="H112" s="185">
        <v>0</v>
      </c>
      <c r="I112" s="185">
        <f t="shared" si="3"/>
        <v>0.5</v>
      </c>
    </row>
    <row r="113" spans="1:11" x14ac:dyDescent="0.25">
      <c r="A113" s="182"/>
      <c r="B113" s="250"/>
      <c r="C113" s="251"/>
      <c r="D113" s="54"/>
      <c r="E113" s="287"/>
      <c r="F113" s="85"/>
      <c r="G113" s="85"/>
      <c r="H113" s="185"/>
      <c r="I113" s="185"/>
    </row>
    <row r="114" spans="1:11" ht="26.25" x14ac:dyDescent="0.25">
      <c r="A114" s="51">
        <v>329</v>
      </c>
      <c r="B114" s="240"/>
      <c r="C114" s="241"/>
      <c r="D114" s="54" t="s">
        <v>81</v>
      </c>
      <c r="E114" s="290">
        <v>0</v>
      </c>
      <c r="F114" s="38">
        <v>0</v>
      </c>
      <c r="G114" s="38">
        <v>0</v>
      </c>
      <c r="H114" s="185">
        <v>0</v>
      </c>
      <c r="I114" s="185">
        <v>0</v>
      </c>
    </row>
    <row r="115" spans="1:11" ht="26.25" x14ac:dyDescent="0.25">
      <c r="A115" s="50">
        <v>3299</v>
      </c>
      <c r="B115" s="240"/>
      <c r="C115" s="241"/>
      <c r="D115" s="53" t="s">
        <v>291</v>
      </c>
      <c r="E115" s="288">
        <v>0</v>
      </c>
      <c r="F115" s="38">
        <v>0</v>
      </c>
      <c r="G115" s="38">
        <v>0</v>
      </c>
      <c r="H115" s="185">
        <v>0</v>
      </c>
      <c r="I115" s="185">
        <v>0</v>
      </c>
    </row>
    <row r="116" spans="1:11" x14ac:dyDescent="0.25">
      <c r="A116" s="51">
        <v>38</v>
      </c>
      <c r="B116" s="244"/>
      <c r="C116" s="245"/>
      <c r="D116" s="150" t="s">
        <v>280</v>
      </c>
      <c r="E116" s="287">
        <v>0</v>
      </c>
      <c r="F116" s="85">
        <v>6280</v>
      </c>
      <c r="G116" s="85">
        <v>6235.94</v>
      </c>
      <c r="H116" s="185">
        <v>0</v>
      </c>
      <c r="I116" s="185">
        <f t="shared" si="3"/>
        <v>0.99298407643312092</v>
      </c>
    </row>
    <row r="117" spans="1:11" x14ac:dyDescent="0.25">
      <c r="A117" s="51">
        <v>383</v>
      </c>
      <c r="B117" s="244"/>
      <c r="C117" s="245"/>
      <c r="D117" s="150" t="s">
        <v>286</v>
      </c>
      <c r="E117" s="287">
        <v>0</v>
      </c>
      <c r="F117" s="38">
        <v>6280</v>
      </c>
      <c r="G117" s="38">
        <v>6235.94</v>
      </c>
      <c r="H117" s="185">
        <v>0</v>
      </c>
      <c r="I117" s="185">
        <f t="shared" si="3"/>
        <v>0.99298407643312092</v>
      </c>
      <c r="K117" s="208"/>
    </row>
    <row r="118" spans="1:11" ht="26.25" x14ac:dyDescent="0.25">
      <c r="A118" s="50">
        <v>3834</v>
      </c>
      <c r="B118" s="242"/>
      <c r="C118" s="243"/>
      <c r="D118" s="58" t="s">
        <v>287</v>
      </c>
      <c r="E118" s="291">
        <v>0</v>
      </c>
      <c r="F118" s="38">
        <v>6280</v>
      </c>
      <c r="G118" s="38">
        <v>6235.94</v>
      </c>
      <c r="H118" s="185">
        <v>0</v>
      </c>
      <c r="I118" s="185">
        <f t="shared" si="3"/>
        <v>0.99298407643312092</v>
      </c>
    </row>
    <row r="119" spans="1:11" x14ac:dyDescent="0.25">
      <c r="A119" s="183"/>
      <c r="B119" s="180"/>
      <c r="C119" s="181"/>
      <c r="D119" s="53"/>
      <c r="E119" s="53"/>
      <c r="F119" s="38"/>
      <c r="G119" s="38"/>
      <c r="H119" s="38"/>
      <c r="I119" s="185"/>
    </row>
    <row r="120" spans="1:11" x14ac:dyDescent="0.25">
      <c r="A120" s="52"/>
      <c r="B120" s="52"/>
      <c r="C120" s="52"/>
      <c r="D120" s="56"/>
      <c r="E120" s="56"/>
      <c r="F120" s="57"/>
      <c r="G120" s="57"/>
      <c r="H120" s="57"/>
      <c r="I120" s="57"/>
    </row>
  </sheetData>
  <mergeCells count="19">
    <mergeCell ref="A92:C92"/>
    <mergeCell ref="A6:C6"/>
    <mergeCell ref="A7:C7"/>
    <mergeCell ref="A58:C58"/>
    <mergeCell ref="A69:C69"/>
    <mergeCell ref="A70:C70"/>
    <mergeCell ref="A71:C71"/>
    <mergeCell ref="A43:C43"/>
    <mergeCell ref="A62:C62"/>
    <mergeCell ref="A8:C8"/>
    <mergeCell ref="A12:C12"/>
    <mergeCell ref="A10:C10"/>
    <mergeCell ref="A56:C56"/>
    <mergeCell ref="A57:C57"/>
    <mergeCell ref="A3:I3"/>
    <mergeCell ref="A5:C5"/>
    <mergeCell ref="A90:C90"/>
    <mergeCell ref="A91:C91"/>
    <mergeCell ref="A1:O1"/>
  </mergeCells>
  <pageMargins left="0.7" right="0.7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topLeftCell="A37" workbookViewId="0">
      <selection activeCell="N36" sqref="N36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7" width="13.140625" customWidth="1"/>
    <col min="8" max="9" width="8.140625" customWidth="1"/>
  </cols>
  <sheetData>
    <row r="1" spans="1:15" ht="42" customHeight="1" x14ac:dyDescent="0.25">
      <c r="A1" s="359" t="s">
        <v>314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</row>
    <row r="2" spans="1:15" ht="18" x14ac:dyDescent="0.25">
      <c r="A2" s="23"/>
      <c r="B2" s="23"/>
      <c r="C2" s="23"/>
      <c r="D2" s="23"/>
      <c r="E2" s="267"/>
      <c r="F2" s="222"/>
      <c r="G2" s="267"/>
      <c r="H2" s="267"/>
      <c r="I2" s="5"/>
    </row>
    <row r="3" spans="1:15" ht="18" customHeight="1" x14ac:dyDescent="0.25">
      <c r="A3" s="351" t="s">
        <v>23</v>
      </c>
      <c r="B3" s="352"/>
      <c r="C3" s="352"/>
      <c r="D3" s="352"/>
      <c r="E3" s="352"/>
      <c r="F3" s="352"/>
      <c r="G3" s="352"/>
      <c r="H3" s="352"/>
      <c r="I3" s="352"/>
    </row>
    <row r="4" spans="1:15" ht="18" x14ac:dyDescent="0.25">
      <c r="A4" s="23"/>
      <c r="B4" s="23"/>
      <c r="C4" s="23"/>
      <c r="D4" s="23"/>
      <c r="E4" s="267"/>
      <c r="F4" s="222"/>
      <c r="G4" s="267"/>
      <c r="H4" s="267"/>
      <c r="I4" s="5"/>
    </row>
    <row r="5" spans="1:15" ht="25.5" x14ac:dyDescent="0.25">
      <c r="A5" s="377" t="s">
        <v>25</v>
      </c>
      <c r="B5" s="378"/>
      <c r="C5" s="379"/>
      <c r="D5" s="18" t="s">
        <v>26</v>
      </c>
      <c r="E5" s="190" t="s">
        <v>298</v>
      </c>
      <c r="F5" s="19" t="s">
        <v>284</v>
      </c>
      <c r="G5" s="19" t="s">
        <v>299</v>
      </c>
      <c r="H5" s="19" t="s">
        <v>283</v>
      </c>
      <c r="I5" s="19" t="s">
        <v>283</v>
      </c>
    </row>
    <row r="6" spans="1:15" x14ac:dyDescent="0.25">
      <c r="A6" s="380" t="s">
        <v>55</v>
      </c>
      <c r="B6" s="381"/>
      <c r="C6" s="382"/>
      <c r="D6" s="41" t="s">
        <v>92</v>
      </c>
      <c r="E6" s="38"/>
      <c r="F6" s="38"/>
      <c r="G6" s="38"/>
      <c r="H6" s="38"/>
      <c r="I6" s="38"/>
    </row>
    <row r="7" spans="1:15" ht="38.25" x14ac:dyDescent="0.25">
      <c r="A7" s="380" t="s">
        <v>102</v>
      </c>
      <c r="B7" s="381"/>
      <c r="C7" s="382"/>
      <c r="D7" s="41" t="s">
        <v>103</v>
      </c>
      <c r="E7" s="38">
        <v>1259514.76</v>
      </c>
      <c r="F7" s="38">
        <v>2098413.2400000002</v>
      </c>
      <c r="G7" s="38">
        <v>1558154.07</v>
      </c>
      <c r="H7" s="185">
        <f>AVERAGE(G7/E7)</f>
        <v>1.2371066377975595</v>
      </c>
      <c r="I7" s="185">
        <f>AVERAGE(G7/F7)</f>
        <v>0.74253919118428735</v>
      </c>
    </row>
    <row r="8" spans="1:15" x14ac:dyDescent="0.25">
      <c r="A8" s="383" t="s">
        <v>104</v>
      </c>
      <c r="B8" s="384"/>
      <c r="C8" s="385"/>
      <c r="D8" s="43" t="s">
        <v>105</v>
      </c>
      <c r="E8" s="38"/>
      <c r="F8" s="38"/>
      <c r="G8" s="38"/>
      <c r="H8" s="185"/>
      <c r="I8" s="185"/>
    </row>
    <row r="9" spans="1:15" x14ac:dyDescent="0.25">
      <c r="A9" s="395"/>
      <c r="B9" s="396"/>
      <c r="C9" s="397"/>
      <c r="D9" s="46"/>
      <c r="E9" s="38"/>
      <c r="F9" s="38"/>
      <c r="G9" s="38"/>
      <c r="H9" s="185"/>
      <c r="I9" s="185"/>
    </row>
    <row r="10" spans="1:15" x14ac:dyDescent="0.25">
      <c r="A10" s="386"/>
      <c r="B10" s="387"/>
      <c r="C10" s="388"/>
      <c r="D10" s="46"/>
      <c r="E10" s="38"/>
      <c r="F10" s="38"/>
      <c r="G10" s="38"/>
      <c r="H10" s="185"/>
      <c r="I10" s="185"/>
    </row>
    <row r="11" spans="1:15" x14ac:dyDescent="0.25">
      <c r="A11" s="386"/>
      <c r="B11" s="387"/>
      <c r="C11" s="388"/>
      <c r="D11" s="46"/>
      <c r="E11" s="38"/>
      <c r="F11" s="38"/>
      <c r="G11" s="38"/>
      <c r="H11" s="185"/>
      <c r="I11" s="185"/>
    </row>
    <row r="12" spans="1:15" x14ac:dyDescent="0.25">
      <c r="A12" s="51">
        <v>3</v>
      </c>
      <c r="B12" s="48"/>
      <c r="C12" s="49"/>
      <c r="D12" s="54" t="s">
        <v>13</v>
      </c>
      <c r="E12" s="38">
        <v>1258379.82</v>
      </c>
      <c r="F12" s="38">
        <v>2095413.24</v>
      </c>
      <c r="G12" s="38">
        <v>1556932.1</v>
      </c>
      <c r="H12" s="185">
        <f t="shared" ref="H12:H50" si="0">AVERAGE(G12/E12)</f>
        <v>1.237251325279517</v>
      </c>
      <c r="I12" s="185">
        <f t="shared" ref="I12:I50" si="1">AVERAGE(G12/F12)</f>
        <v>0.74301911922633457</v>
      </c>
    </row>
    <row r="13" spans="1:15" x14ac:dyDescent="0.25">
      <c r="A13" s="51">
        <v>31</v>
      </c>
      <c r="B13" s="48"/>
      <c r="C13" s="49"/>
      <c r="D13" s="54" t="s">
        <v>16</v>
      </c>
      <c r="E13" s="85">
        <v>1248508.3999999999</v>
      </c>
      <c r="F13" s="85">
        <v>2072600</v>
      </c>
      <c r="G13" s="85">
        <v>1545510.08</v>
      </c>
      <c r="H13" s="185">
        <f t="shared" si="0"/>
        <v>1.2378852076605973</v>
      </c>
      <c r="I13" s="185">
        <f t="shared" si="1"/>
        <v>0.74568661584483265</v>
      </c>
    </row>
    <row r="14" spans="1:15" x14ac:dyDescent="0.25">
      <c r="A14" s="51">
        <v>311</v>
      </c>
      <c r="B14" s="48"/>
      <c r="C14" s="49"/>
      <c r="D14" s="54" t="s">
        <v>106</v>
      </c>
      <c r="E14" s="85">
        <v>1034687.78</v>
      </c>
      <c r="F14" s="85">
        <v>1717000</v>
      </c>
      <c r="G14" s="85">
        <v>1278518.53</v>
      </c>
      <c r="H14" s="185">
        <f t="shared" si="0"/>
        <v>1.2356563542289056</v>
      </c>
      <c r="I14" s="185">
        <f t="shared" si="1"/>
        <v>0.744623488642982</v>
      </c>
    </row>
    <row r="15" spans="1:15" x14ac:dyDescent="0.25">
      <c r="A15" s="50">
        <v>3111</v>
      </c>
      <c r="B15" s="48"/>
      <c r="C15" s="49"/>
      <c r="D15" s="53" t="s">
        <v>107</v>
      </c>
      <c r="E15" s="38">
        <v>1016726.72</v>
      </c>
      <c r="F15" s="38">
        <v>1670000</v>
      </c>
      <c r="G15" s="38">
        <v>1243728.54</v>
      </c>
      <c r="H15" s="185">
        <f t="shared" si="0"/>
        <v>1.2232672905458806</v>
      </c>
      <c r="I15" s="185">
        <f t="shared" si="1"/>
        <v>0.74474762874251499</v>
      </c>
    </row>
    <row r="16" spans="1:15" x14ac:dyDescent="0.25">
      <c r="A16" s="50">
        <v>3113</v>
      </c>
      <c r="B16" s="48"/>
      <c r="C16" s="49"/>
      <c r="D16" s="53" t="s">
        <v>108</v>
      </c>
      <c r="E16" s="38">
        <v>17961.060000000001</v>
      </c>
      <c r="F16" s="38">
        <v>47000</v>
      </c>
      <c r="G16" s="38">
        <v>34789.99</v>
      </c>
      <c r="H16" s="185">
        <f t="shared" si="0"/>
        <v>1.9369675286425185</v>
      </c>
      <c r="I16" s="185">
        <f t="shared" si="1"/>
        <v>0.74021255319148926</v>
      </c>
    </row>
    <row r="17" spans="1:9" x14ac:dyDescent="0.25">
      <c r="A17" s="51">
        <v>312</v>
      </c>
      <c r="B17" s="48"/>
      <c r="C17" s="49"/>
      <c r="D17" s="54" t="s">
        <v>109</v>
      </c>
      <c r="E17" s="85">
        <v>48348.61</v>
      </c>
      <c r="F17" s="85">
        <v>73600</v>
      </c>
      <c r="G17" s="85">
        <v>62224.28</v>
      </c>
      <c r="H17" s="185">
        <f t="shared" si="0"/>
        <v>1.2869921182842692</v>
      </c>
      <c r="I17" s="185">
        <f t="shared" si="1"/>
        <v>0.84543858695652174</v>
      </c>
    </row>
    <row r="18" spans="1:9" x14ac:dyDescent="0.25">
      <c r="A18" s="50">
        <v>3121</v>
      </c>
      <c r="B18" s="48"/>
      <c r="C18" s="49"/>
      <c r="D18" s="53" t="s">
        <v>109</v>
      </c>
      <c r="E18" s="38">
        <v>48348.61</v>
      </c>
      <c r="F18" s="38">
        <v>73600</v>
      </c>
      <c r="G18" s="38">
        <v>62224.28</v>
      </c>
      <c r="H18" s="185">
        <f t="shared" si="0"/>
        <v>1.2869921182842692</v>
      </c>
      <c r="I18" s="185">
        <f t="shared" si="1"/>
        <v>0.84543858695652174</v>
      </c>
    </row>
    <row r="19" spans="1:9" x14ac:dyDescent="0.25">
      <c r="A19" s="51">
        <v>313</v>
      </c>
      <c r="B19" s="48"/>
      <c r="C19" s="49"/>
      <c r="D19" s="54" t="s">
        <v>110</v>
      </c>
      <c r="E19" s="85">
        <v>165472.01</v>
      </c>
      <c r="F19" s="85">
        <v>282000</v>
      </c>
      <c r="G19" s="85">
        <v>204767.27</v>
      </c>
      <c r="H19" s="185">
        <f t="shared" si="0"/>
        <v>1.2374737576463837</v>
      </c>
      <c r="I19" s="185">
        <f t="shared" si="1"/>
        <v>0.72612507092198575</v>
      </c>
    </row>
    <row r="20" spans="1:9" ht="26.25" x14ac:dyDescent="0.25">
      <c r="A20" s="50">
        <v>3132</v>
      </c>
      <c r="B20" s="48"/>
      <c r="C20" s="49"/>
      <c r="D20" s="53" t="s">
        <v>111</v>
      </c>
      <c r="E20" s="38">
        <v>165472.01</v>
      </c>
      <c r="F20" s="38">
        <v>282000</v>
      </c>
      <c r="G20" s="38">
        <v>204767.27</v>
      </c>
      <c r="H20" s="185">
        <f t="shared" si="0"/>
        <v>1.2374737576463837</v>
      </c>
      <c r="I20" s="185">
        <f t="shared" si="1"/>
        <v>0.72612507092198575</v>
      </c>
    </row>
    <row r="21" spans="1:9" x14ac:dyDescent="0.25">
      <c r="A21" s="51">
        <v>32</v>
      </c>
      <c r="B21" s="48"/>
      <c r="C21" s="49"/>
      <c r="D21" s="54" t="s">
        <v>27</v>
      </c>
      <c r="E21" s="85">
        <v>8202.43</v>
      </c>
      <c r="F21" s="85">
        <v>19658.84</v>
      </c>
      <c r="G21" s="85">
        <v>10362.59</v>
      </c>
      <c r="H21" s="185">
        <f t="shared" si="0"/>
        <v>1.2633561030084988</v>
      </c>
      <c r="I21" s="185">
        <f t="shared" si="1"/>
        <v>0.52712113227433566</v>
      </c>
    </row>
    <row r="22" spans="1:9" x14ac:dyDescent="0.25">
      <c r="A22" s="51">
        <v>321</v>
      </c>
      <c r="B22" s="48"/>
      <c r="C22" s="49"/>
      <c r="D22" s="54" t="s">
        <v>112</v>
      </c>
      <c r="E22" s="85">
        <v>228.78</v>
      </c>
      <c r="F22" s="85">
        <v>2498.17</v>
      </c>
      <c r="G22" s="85">
        <v>90</v>
      </c>
      <c r="H22" s="185">
        <f t="shared" si="0"/>
        <v>0.39339103068450038</v>
      </c>
      <c r="I22" s="185">
        <f t="shared" si="1"/>
        <v>3.6026371303794373E-2</v>
      </c>
    </row>
    <row r="23" spans="1:9" x14ac:dyDescent="0.25">
      <c r="A23" s="50">
        <v>3211</v>
      </c>
      <c r="B23" s="48"/>
      <c r="C23" s="49"/>
      <c r="D23" s="53" t="s">
        <v>113</v>
      </c>
      <c r="E23" s="38">
        <v>228.78</v>
      </c>
      <c r="F23" s="38">
        <v>2498.17</v>
      </c>
      <c r="G23" s="38">
        <v>90</v>
      </c>
      <c r="H23" s="185">
        <f t="shared" si="0"/>
        <v>0.39339103068450038</v>
      </c>
      <c r="I23" s="185">
        <f t="shared" si="1"/>
        <v>3.6026371303794373E-2</v>
      </c>
    </row>
    <row r="24" spans="1:9" x14ac:dyDescent="0.25">
      <c r="A24" s="50">
        <v>3213</v>
      </c>
      <c r="B24" s="48"/>
      <c r="C24" s="49"/>
      <c r="D24" s="53" t="s">
        <v>70</v>
      </c>
      <c r="E24" s="38">
        <v>0</v>
      </c>
      <c r="F24" s="38">
        <v>0</v>
      </c>
      <c r="G24" s="38">
        <v>0</v>
      </c>
      <c r="H24" s="185">
        <v>0</v>
      </c>
      <c r="I24" s="185">
        <v>0</v>
      </c>
    </row>
    <row r="25" spans="1:9" x14ac:dyDescent="0.25">
      <c r="A25" s="51">
        <v>322</v>
      </c>
      <c r="B25" s="48"/>
      <c r="C25" s="49"/>
      <c r="D25" s="54" t="s">
        <v>60</v>
      </c>
      <c r="E25" s="85">
        <v>841.71</v>
      </c>
      <c r="F25" s="85">
        <v>2350</v>
      </c>
      <c r="G25" s="85">
        <v>1724.66</v>
      </c>
      <c r="H25" s="185">
        <f t="shared" si="0"/>
        <v>2.0489954972615272</v>
      </c>
      <c r="I25" s="185">
        <f t="shared" si="1"/>
        <v>0.73389787234042558</v>
      </c>
    </row>
    <row r="26" spans="1:9" ht="26.25" x14ac:dyDescent="0.25">
      <c r="A26" s="50">
        <v>3221</v>
      </c>
      <c r="B26" s="48"/>
      <c r="C26" s="49"/>
      <c r="D26" s="53" t="s">
        <v>72</v>
      </c>
      <c r="E26" s="38">
        <v>841.71</v>
      </c>
      <c r="F26" s="38">
        <v>1800</v>
      </c>
      <c r="G26" s="38">
        <v>1714.55</v>
      </c>
      <c r="H26" s="185">
        <f t="shared" si="0"/>
        <v>2.0369842344750566</v>
      </c>
      <c r="I26" s="185">
        <f t="shared" si="1"/>
        <v>0.95252777777777775</v>
      </c>
    </row>
    <row r="27" spans="1:9" x14ac:dyDescent="0.25">
      <c r="A27" s="50">
        <v>3222</v>
      </c>
      <c r="B27" s="48"/>
      <c r="C27" s="49"/>
      <c r="D27" s="53" t="s">
        <v>61</v>
      </c>
      <c r="E27" s="38">
        <v>0</v>
      </c>
      <c r="F27" s="38">
        <v>0</v>
      </c>
      <c r="G27" s="38">
        <v>0</v>
      </c>
      <c r="H27" s="185">
        <v>0</v>
      </c>
      <c r="I27" s="185">
        <v>0</v>
      </c>
    </row>
    <row r="28" spans="1:9" x14ac:dyDescent="0.25">
      <c r="A28" s="50">
        <v>3225</v>
      </c>
      <c r="B28" s="235"/>
      <c r="C28" s="236"/>
      <c r="D28" s="53" t="s">
        <v>262</v>
      </c>
      <c r="E28" s="38">
        <v>0</v>
      </c>
      <c r="F28" s="38">
        <v>550</v>
      </c>
      <c r="G28" s="38">
        <v>10.11</v>
      </c>
      <c r="H28" s="185">
        <v>0</v>
      </c>
      <c r="I28" s="185">
        <f t="shared" si="1"/>
        <v>1.838181818181818E-2</v>
      </c>
    </row>
    <row r="29" spans="1:9" x14ac:dyDescent="0.25">
      <c r="A29" s="51">
        <v>323</v>
      </c>
      <c r="B29" s="48"/>
      <c r="C29" s="49"/>
      <c r="D29" s="54" t="s">
        <v>63</v>
      </c>
      <c r="E29" s="85">
        <v>1137.5</v>
      </c>
      <c r="F29" s="85">
        <v>4898.17</v>
      </c>
      <c r="G29" s="85">
        <v>3531</v>
      </c>
      <c r="H29" s="185">
        <f t="shared" si="0"/>
        <v>3.1041758241758242</v>
      </c>
      <c r="I29" s="185">
        <f t="shared" si="1"/>
        <v>0.72088147205997344</v>
      </c>
    </row>
    <row r="30" spans="1:9" x14ac:dyDescent="0.25">
      <c r="A30" s="50">
        <v>3233</v>
      </c>
      <c r="B30" s="187"/>
      <c r="C30" s="188"/>
      <c r="D30" s="53" t="s">
        <v>64</v>
      </c>
      <c r="E30" s="38">
        <v>1137.5</v>
      </c>
      <c r="F30" s="38">
        <v>4500</v>
      </c>
      <c r="G30" s="38">
        <v>3531</v>
      </c>
      <c r="H30" s="185">
        <f t="shared" si="0"/>
        <v>3.1041758241758242</v>
      </c>
      <c r="I30" s="185">
        <f t="shared" si="1"/>
        <v>0.78466666666666662</v>
      </c>
    </row>
    <row r="31" spans="1:9" x14ac:dyDescent="0.25">
      <c r="A31" s="50">
        <v>3237</v>
      </c>
      <c r="B31" s="48"/>
      <c r="C31" s="49"/>
      <c r="D31" s="53" t="s">
        <v>114</v>
      </c>
      <c r="E31" s="38">
        <v>0</v>
      </c>
      <c r="F31" s="38">
        <v>398.17</v>
      </c>
      <c r="G31" s="38">
        <v>0</v>
      </c>
      <c r="H31" s="185">
        <v>0</v>
      </c>
      <c r="I31" s="185">
        <v>0</v>
      </c>
    </row>
    <row r="32" spans="1:9" x14ac:dyDescent="0.25">
      <c r="A32" s="50">
        <v>3239</v>
      </c>
      <c r="B32" s="48"/>
      <c r="C32" s="49"/>
      <c r="D32" s="53" t="s">
        <v>68</v>
      </c>
      <c r="E32" s="38">
        <v>0</v>
      </c>
      <c r="F32" s="38">
        <v>0</v>
      </c>
      <c r="G32" s="38">
        <v>0</v>
      </c>
      <c r="H32" s="185">
        <v>0</v>
      </c>
      <c r="I32" s="185">
        <v>0</v>
      </c>
    </row>
    <row r="33" spans="1:9" ht="26.25" x14ac:dyDescent="0.25">
      <c r="A33" s="51">
        <v>329</v>
      </c>
      <c r="B33" s="48"/>
      <c r="C33" s="49"/>
      <c r="D33" s="54" t="s">
        <v>81</v>
      </c>
      <c r="E33" s="85">
        <v>5994.44</v>
      </c>
      <c r="F33" s="85">
        <v>9912.5</v>
      </c>
      <c r="G33" s="85">
        <v>5016.93</v>
      </c>
      <c r="H33" s="185">
        <f t="shared" si="0"/>
        <v>0.83693055564823415</v>
      </c>
      <c r="I33" s="185">
        <f t="shared" si="1"/>
        <v>0.5061215636822195</v>
      </c>
    </row>
    <row r="34" spans="1:9" x14ac:dyDescent="0.25">
      <c r="A34" s="50">
        <v>3293</v>
      </c>
      <c r="B34" s="71"/>
      <c r="C34" s="72"/>
      <c r="D34" s="53" t="s">
        <v>83</v>
      </c>
      <c r="E34" s="38">
        <v>181.67</v>
      </c>
      <c r="F34" s="38">
        <v>1812.5</v>
      </c>
      <c r="G34" s="38">
        <v>1057.5</v>
      </c>
      <c r="H34" s="185">
        <f t="shared" si="0"/>
        <v>5.8209941101998135</v>
      </c>
      <c r="I34" s="185">
        <f t="shared" si="1"/>
        <v>0.58344827586206893</v>
      </c>
    </row>
    <row r="35" spans="1:9" x14ac:dyDescent="0.25">
      <c r="A35" s="50">
        <v>3295</v>
      </c>
      <c r="B35" s="48"/>
      <c r="C35" s="49"/>
      <c r="D35" s="53" t="s">
        <v>85</v>
      </c>
      <c r="E35" s="38">
        <v>3328.86</v>
      </c>
      <c r="F35" s="38">
        <v>2600</v>
      </c>
      <c r="G35" s="38">
        <v>2296</v>
      </c>
      <c r="H35" s="185">
        <f t="shared" si="0"/>
        <v>0.68972561177099667</v>
      </c>
      <c r="I35" s="185">
        <f t="shared" si="1"/>
        <v>0.88307692307692309</v>
      </c>
    </row>
    <row r="36" spans="1:9" x14ac:dyDescent="0.25">
      <c r="A36" s="50">
        <v>3296</v>
      </c>
      <c r="B36" s="71"/>
      <c r="C36" s="72"/>
      <c r="D36" s="53" t="s">
        <v>162</v>
      </c>
      <c r="E36" s="38">
        <v>1683.91</v>
      </c>
      <c r="F36" s="38">
        <v>2500</v>
      </c>
      <c r="G36" s="38">
        <v>429.47</v>
      </c>
      <c r="H36" s="185">
        <f t="shared" si="0"/>
        <v>0.25504332179273237</v>
      </c>
      <c r="I36" s="185">
        <f t="shared" si="1"/>
        <v>0.17178800000000002</v>
      </c>
    </row>
    <row r="37" spans="1:9" ht="26.25" x14ac:dyDescent="0.25">
      <c r="A37" s="50">
        <v>3299</v>
      </c>
      <c r="B37" s="48"/>
      <c r="C37" s="49"/>
      <c r="D37" s="53" t="s">
        <v>81</v>
      </c>
      <c r="E37" s="38">
        <v>800</v>
      </c>
      <c r="F37" s="38">
        <v>3000</v>
      </c>
      <c r="G37" s="38">
        <v>1233.96</v>
      </c>
      <c r="H37" s="185">
        <f t="shared" si="0"/>
        <v>1.5424500000000001</v>
      </c>
      <c r="I37" s="185">
        <f t="shared" si="1"/>
        <v>0.41132000000000002</v>
      </c>
    </row>
    <row r="38" spans="1:9" x14ac:dyDescent="0.25">
      <c r="A38" s="51">
        <v>34</v>
      </c>
      <c r="B38" s="48"/>
      <c r="C38" s="49"/>
      <c r="D38" s="54" t="s">
        <v>86</v>
      </c>
      <c r="E38" s="85">
        <v>1668.99</v>
      </c>
      <c r="F38" s="85">
        <v>2500</v>
      </c>
      <c r="G38" s="85">
        <v>405.03</v>
      </c>
      <c r="H38" s="185">
        <f t="shared" si="0"/>
        <v>0.24267970449193821</v>
      </c>
      <c r="I38" s="185">
        <f t="shared" si="1"/>
        <v>0.16201199999999999</v>
      </c>
    </row>
    <row r="39" spans="1:9" x14ac:dyDescent="0.25">
      <c r="A39" s="51">
        <v>343</v>
      </c>
      <c r="B39" s="48"/>
      <c r="C39" s="49"/>
      <c r="D39" s="54" t="s">
        <v>87</v>
      </c>
      <c r="E39" s="85">
        <v>1668.99</v>
      </c>
      <c r="F39" s="85">
        <v>2500</v>
      </c>
      <c r="G39" s="85">
        <v>405.03</v>
      </c>
      <c r="H39" s="185">
        <f t="shared" si="0"/>
        <v>0.24267970449193821</v>
      </c>
      <c r="I39" s="185">
        <f t="shared" si="1"/>
        <v>0.16201199999999999</v>
      </c>
    </row>
    <row r="40" spans="1:9" x14ac:dyDescent="0.25">
      <c r="A40" s="50">
        <v>3433</v>
      </c>
      <c r="B40" s="48"/>
      <c r="C40" s="49"/>
      <c r="D40" s="53" t="s">
        <v>89</v>
      </c>
      <c r="E40" s="38">
        <v>1668.99</v>
      </c>
      <c r="F40" s="38">
        <v>2500</v>
      </c>
      <c r="G40" s="38">
        <v>405.03</v>
      </c>
      <c r="H40" s="185">
        <f t="shared" si="0"/>
        <v>0.24267970449193821</v>
      </c>
      <c r="I40" s="185">
        <f t="shared" si="1"/>
        <v>0.16201199999999999</v>
      </c>
    </row>
    <row r="41" spans="1:9" x14ac:dyDescent="0.25">
      <c r="A41" s="51">
        <v>38</v>
      </c>
      <c r="B41" s="220"/>
      <c r="C41" s="221"/>
      <c r="D41" s="150" t="s">
        <v>278</v>
      </c>
      <c r="E41" s="85">
        <v>0</v>
      </c>
      <c r="F41" s="85">
        <v>654.4</v>
      </c>
      <c r="G41" s="85">
        <v>654.4</v>
      </c>
      <c r="H41" s="185">
        <v>0</v>
      </c>
      <c r="I41" s="326">
        <f t="shared" si="1"/>
        <v>1</v>
      </c>
    </row>
    <row r="42" spans="1:9" x14ac:dyDescent="0.25">
      <c r="A42" s="51">
        <v>381</v>
      </c>
      <c r="B42" s="220"/>
      <c r="C42" s="221"/>
      <c r="D42" s="150" t="s">
        <v>43</v>
      </c>
      <c r="E42" s="85">
        <v>0</v>
      </c>
      <c r="F42" s="85">
        <v>654.4</v>
      </c>
      <c r="G42" s="85">
        <v>654.4</v>
      </c>
      <c r="H42" s="185">
        <v>0</v>
      </c>
      <c r="I42" s="326">
        <f t="shared" si="1"/>
        <v>1</v>
      </c>
    </row>
    <row r="43" spans="1:9" x14ac:dyDescent="0.25">
      <c r="A43" s="50">
        <v>3812</v>
      </c>
      <c r="B43" s="218"/>
      <c r="C43" s="219"/>
      <c r="D43" s="58" t="s">
        <v>279</v>
      </c>
      <c r="E43" s="38">
        <v>0</v>
      </c>
      <c r="F43" s="38">
        <v>654.4</v>
      </c>
      <c r="G43" s="38">
        <v>654.4</v>
      </c>
      <c r="H43" s="185">
        <v>0</v>
      </c>
      <c r="I43" s="326">
        <f t="shared" si="1"/>
        <v>1</v>
      </c>
    </row>
    <row r="44" spans="1:9" x14ac:dyDescent="0.25">
      <c r="A44" s="380" t="s">
        <v>117</v>
      </c>
      <c r="B44" s="381"/>
      <c r="C44" s="382"/>
      <c r="D44" s="41" t="s">
        <v>118</v>
      </c>
      <c r="E44" s="38"/>
      <c r="F44" s="38"/>
      <c r="G44" s="38"/>
      <c r="H44" s="185"/>
      <c r="I44" s="185"/>
    </row>
    <row r="45" spans="1:9" ht="25.5" x14ac:dyDescent="0.25">
      <c r="A45" s="380" t="s">
        <v>132</v>
      </c>
      <c r="B45" s="381"/>
      <c r="C45" s="382"/>
      <c r="D45" s="41" t="s">
        <v>120</v>
      </c>
      <c r="E45" s="38"/>
      <c r="F45" s="38"/>
      <c r="G45" s="38"/>
      <c r="H45" s="185"/>
      <c r="I45" s="185"/>
    </row>
    <row r="46" spans="1:9" x14ac:dyDescent="0.25">
      <c r="A46" s="383" t="s">
        <v>104</v>
      </c>
      <c r="B46" s="384"/>
      <c r="C46" s="385"/>
      <c r="D46" s="43" t="s">
        <v>105</v>
      </c>
      <c r="E46" s="38"/>
      <c r="F46" s="38"/>
      <c r="G46" s="38"/>
      <c r="H46" s="185"/>
      <c r="I46" s="185"/>
    </row>
    <row r="47" spans="1:9" ht="25.5" x14ac:dyDescent="0.25">
      <c r="A47" s="51">
        <v>4</v>
      </c>
      <c r="B47" s="48"/>
      <c r="C47" s="49"/>
      <c r="D47" s="41" t="s">
        <v>17</v>
      </c>
      <c r="E47" s="85">
        <v>1089.6099999999999</v>
      </c>
      <c r="F47" s="85">
        <v>3000</v>
      </c>
      <c r="G47" s="85">
        <v>1221.97</v>
      </c>
      <c r="H47" s="185">
        <f t="shared" si="0"/>
        <v>1.1214746560696029</v>
      </c>
      <c r="I47" s="185">
        <f t="shared" si="1"/>
        <v>0.40732333333333332</v>
      </c>
    </row>
    <row r="48" spans="1:9" ht="38.25" x14ac:dyDescent="0.25">
      <c r="A48" s="51">
        <v>42</v>
      </c>
      <c r="B48" s="71"/>
      <c r="C48" s="72"/>
      <c r="D48" s="70" t="s">
        <v>36</v>
      </c>
      <c r="E48" s="85">
        <v>1089.6099999999999</v>
      </c>
      <c r="F48" s="85">
        <v>3000</v>
      </c>
      <c r="G48" s="85">
        <v>1221.97</v>
      </c>
      <c r="H48" s="185">
        <f t="shared" si="0"/>
        <v>1.1214746560696029</v>
      </c>
      <c r="I48" s="185">
        <f t="shared" si="1"/>
        <v>0.40732333333333332</v>
      </c>
    </row>
    <row r="49" spans="1:9" ht="26.25" x14ac:dyDescent="0.25">
      <c r="A49" s="51">
        <v>424</v>
      </c>
      <c r="B49" s="48"/>
      <c r="C49" s="49"/>
      <c r="D49" s="54" t="s">
        <v>115</v>
      </c>
      <c r="E49" s="38">
        <v>1089.6099999999999</v>
      </c>
      <c r="F49" s="38">
        <v>3000</v>
      </c>
      <c r="G49" s="38">
        <v>1221.97</v>
      </c>
      <c r="H49" s="185">
        <f t="shared" si="0"/>
        <v>1.1214746560696029</v>
      </c>
      <c r="I49" s="185">
        <f t="shared" si="1"/>
        <v>0.40732333333333332</v>
      </c>
    </row>
    <row r="50" spans="1:9" x14ac:dyDescent="0.25">
      <c r="A50" s="50">
        <v>4241</v>
      </c>
      <c r="B50" s="48"/>
      <c r="C50" s="49"/>
      <c r="D50" s="53" t="s">
        <v>116</v>
      </c>
      <c r="E50" s="38">
        <v>1089.6099999999999</v>
      </c>
      <c r="F50" s="38">
        <v>3000</v>
      </c>
      <c r="G50" s="38">
        <v>1221.97</v>
      </c>
      <c r="H50" s="185">
        <f t="shared" si="0"/>
        <v>1.1214746560696029</v>
      </c>
      <c r="I50" s="185">
        <f t="shared" si="1"/>
        <v>0.40732333333333332</v>
      </c>
    </row>
    <row r="51" spans="1:9" x14ac:dyDescent="0.25">
      <c r="A51" s="50"/>
      <c r="B51" s="48"/>
      <c r="C51" s="49"/>
      <c r="D51" s="53"/>
      <c r="E51" s="8"/>
      <c r="F51" s="9"/>
      <c r="G51" s="9"/>
      <c r="H51" s="9"/>
      <c r="I51" s="9"/>
    </row>
    <row r="52" spans="1:9" x14ac:dyDescent="0.25">
      <c r="A52" s="398" t="s">
        <v>303</v>
      </c>
      <c r="B52" s="399"/>
      <c r="C52" s="400"/>
      <c r="D52" s="53" t="s">
        <v>304</v>
      </c>
      <c r="E52" s="8"/>
      <c r="F52" s="9"/>
      <c r="G52" s="9"/>
      <c r="H52" s="9"/>
      <c r="I52" s="9"/>
    </row>
    <row r="53" spans="1:9" ht="25.5" x14ac:dyDescent="0.25">
      <c r="A53" s="51">
        <v>4</v>
      </c>
      <c r="B53" s="277"/>
      <c r="C53" s="278"/>
      <c r="D53" s="275" t="s">
        <v>17</v>
      </c>
      <c r="E53" s="38">
        <v>45.33</v>
      </c>
      <c r="F53" s="9">
        <v>0</v>
      </c>
      <c r="G53" s="9">
        <v>0</v>
      </c>
      <c r="H53" s="9">
        <v>0</v>
      </c>
      <c r="I53" s="9">
        <v>0</v>
      </c>
    </row>
    <row r="54" spans="1:9" ht="38.25" x14ac:dyDescent="0.25">
      <c r="A54" s="51">
        <v>42</v>
      </c>
      <c r="B54" s="277"/>
      <c r="C54" s="278"/>
      <c r="D54" s="275" t="s">
        <v>36</v>
      </c>
      <c r="E54" s="38">
        <v>45.33</v>
      </c>
      <c r="F54" s="9">
        <v>0</v>
      </c>
      <c r="G54" s="9">
        <v>0</v>
      </c>
      <c r="H54" s="9">
        <v>0</v>
      </c>
      <c r="I54" s="9">
        <v>0</v>
      </c>
    </row>
    <row r="55" spans="1:9" ht="26.25" x14ac:dyDescent="0.25">
      <c r="A55" s="51">
        <v>424</v>
      </c>
      <c r="B55" s="277"/>
      <c r="C55" s="278"/>
      <c r="D55" s="54" t="s">
        <v>115</v>
      </c>
      <c r="E55" s="38">
        <v>45.33</v>
      </c>
      <c r="F55" s="9">
        <v>0</v>
      </c>
      <c r="G55" s="9">
        <v>0</v>
      </c>
      <c r="H55" s="9">
        <v>0</v>
      </c>
      <c r="I55" s="9">
        <v>0</v>
      </c>
    </row>
    <row r="56" spans="1:9" x14ac:dyDescent="0.25">
      <c r="A56" s="47">
        <v>4241</v>
      </c>
      <c r="B56" s="48"/>
      <c r="C56" s="49"/>
      <c r="D56" s="53" t="s">
        <v>116</v>
      </c>
      <c r="E56" s="38">
        <v>45.33</v>
      </c>
      <c r="F56" s="9">
        <v>0</v>
      </c>
      <c r="G56" s="9">
        <v>0</v>
      </c>
      <c r="H56" s="9">
        <v>0</v>
      </c>
      <c r="I56" s="9">
        <v>0</v>
      </c>
    </row>
    <row r="57" spans="1:9" x14ac:dyDescent="0.25">
      <c r="A57" s="380"/>
      <c r="B57" s="381"/>
      <c r="C57" s="382"/>
      <c r="D57" s="41"/>
      <c r="E57" s="8"/>
      <c r="F57" s="8"/>
      <c r="G57" s="8"/>
      <c r="H57" s="8"/>
      <c r="I57" s="8"/>
    </row>
  </sheetData>
  <mergeCells count="14">
    <mergeCell ref="A1:O1"/>
    <mergeCell ref="A9:C9"/>
    <mergeCell ref="A10:C10"/>
    <mergeCell ref="A11:C11"/>
    <mergeCell ref="A57:C57"/>
    <mergeCell ref="A44:C44"/>
    <mergeCell ref="A45:C45"/>
    <mergeCell ref="A46:C46"/>
    <mergeCell ref="A52:C52"/>
    <mergeCell ref="A8:C8"/>
    <mergeCell ref="A3:I3"/>
    <mergeCell ref="A5:C5"/>
    <mergeCell ref="A6:C6"/>
    <mergeCell ref="A7:C7"/>
  </mergeCells>
  <pageMargins left="0.7" right="0.7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6"/>
  <sheetViews>
    <sheetView topLeftCell="A61" workbookViewId="0">
      <selection activeCell="G11" sqref="G1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7" width="11.28515625" customWidth="1"/>
    <col min="8" max="8" width="10.42578125" customWidth="1"/>
    <col min="9" max="9" width="9.5703125" customWidth="1"/>
  </cols>
  <sheetData>
    <row r="1" spans="1:15" ht="42" customHeight="1" x14ac:dyDescent="0.25">
      <c r="A1" s="359" t="s">
        <v>313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</row>
    <row r="2" spans="1:15" ht="18" x14ac:dyDescent="0.25">
      <c r="A2" s="23"/>
      <c r="B2" s="23"/>
      <c r="C2" s="23"/>
      <c r="D2" s="23"/>
      <c r="E2" s="5"/>
      <c r="F2" s="5"/>
      <c r="G2" s="5"/>
      <c r="H2" s="5"/>
      <c r="I2" s="5"/>
    </row>
    <row r="3" spans="1:15" ht="18" customHeight="1" x14ac:dyDescent="0.25">
      <c r="A3" s="351" t="s">
        <v>23</v>
      </c>
      <c r="B3" s="352"/>
      <c r="C3" s="352"/>
      <c r="D3" s="352"/>
      <c r="E3" s="352"/>
      <c r="F3" s="352"/>
      <c r="G3" s="352"/>
      <c r="H3" s="352"/>
      <c r="I3" s="352"/>
    </row>
    <row r="4" spans="1:15" ht="18" x14ac:dyDescent="0.25">
      <c r="A4" s="23"/>
      <c r="B4" s="23"/>
      <c r="C4" s="23"/>
      <c r="D4" s="23"/>
      <c r="E4" s="5"/>
      <c r="F4" s="5"/>
      <c r="G4" s="5"/>
      <c r="H4" s="5"/>
      <c r="I4" s="5"/>
    </row>
    <row r="5" spans="1:15" ht="25.5" x14ac:dyDescent="0.25">
      <c r="A5" s="377" t="s">
        <v>25</v>
      </c>
      <c r="B5" s="378"/>
      <c r="C5" s="379"/>
      <c r="D5" s="18" t="s">
        <v>26</v>
      </c>
      <c r="E5" s="190" t="s">
        <v>298</v>
      </c>
      <c r="F5" s="19" t="s">
        <v>285</v>
      </c>
      <c r="G5" s="19" t="s">
        <v>299</v>
      </c>
      <c r="H5" s="19" t="s">
        <v>283</v>
      </c>
      <c r="I5" s="19" t="s">
        <v>283</v>
      </c>
    </row>
    <row r="6" spans="1:15" x14ac:dyDescent="0.25">
      <c r="A6" s="380" t="s">
        <v>117</v>
      </c>
      <c r="B6" s="381"/>
      <c r="C6" s="382"/>
      <c r="D6" s="41" t="s">
        <v>305</v>
      </c>
      <c r="E6" s="38">
        <v>52574.52</v>
      </c>
      <c r="F6" s="38">
        <v>98481.84</v>
      </c>
      <c r="G6" s="38">
        <v>78847.289999999994</v>
      </c>
      <c r="H6" s="185">
        <f>AVERAGE(G6/E6)</f>
        <v>1.4997243912069953</v>
      </c>
      <c r="I6" s="185">
        <f>AVERAGE(G6/F6)</f>
        <v>0.80062770963661922</v>
      </c>
    </row>
    <row r="7" spans="1:15" x14ac:dyDescent="0.25">
      <c r="A7" s="106"/>
      <c r="B7" s="107"/>
      <c r="C7" s="108"/>
      <c r="D7" s="108"/>
      <c r="E7" s="38"/>
      <c r="F7" s="38"/>
      <c r="G7" s="38"/>
      <c r="H7" s="185"/>
      <c r="I7" s="185"/>
    </row>
    <row r="8" spans="1:15" x14ac:dyDescent="0.25">
      <c r="A8" s="380" t="s">
        <v>122</v>
      </c>
      <c r="B8" s="381"/>
      <c r="C8" s="382"/>
      <c r="D8" s="41" t="s">
        <v>30</v>
      </c>
      <c r="E8" s="38"/>
      <c r="F8" s="38"/>
      <c r="G8" s="38"/>
      <c r="H8" s="185"/>
      <c r="I8" s="185"/>
    </row>
    <row r="9" spans="1:15" x14ac:dyDescent="0.25">
      <c r="A9" s="383" t="s">
        <v>123</v>
      </c>
      <c r="B9" s="384"/>
      <c r="C9" s="385"/>
      <c r="D9" s="43" t="s">
        <v>124</v>
      </c>
      <c r="E9" s="38"/>
      <c r="F9" s="38"/>
      <c r="G9" s="38"/>
      <c r="H9" s="185"/>
      <c r="I9" s="185"/>
    </row>
    <row r="10" spans="1:15" x14ac:dyDescent="0.25">
      <c r="A10" s="395"/>
      <c r="B10" s="396"/>
      <c r="C10" s="397"/>
      <c r="D10" s="46"/>
      <c r="E10" s="38"/>
      <c r="F10" s="38"/>
      <c r="G10" s="38"/>
      <c r="H10" s="185"/>
      <c r="I10" s="185"/>
    </row>
    <row r="11" spans="1:15" x14ac:dyDescent="0.25">
      <c r="A11" s="51">
        <v>3</v>
      </c>
      <c r="B11" s="48"/>
      <c r="C11" s="49"/>
      <c r="D11" s="54" t="s">
        <v>13</v>
      </c>
      <c r="E11" s="85">
        <v>52317.89</v>
      </c>
      <c r="F11" s="85">
        <v>93576.65</v>
      </c>
      <c r="G11" s="85">
        <v>73448.08</v>
      </c>
      <c r="H11" s="185">
        <f t="shared" ref="H11:H70" si="0">AVERAGE(G11/E11)</f>
        <v>1.4038807757728762</v>
      </c>
      <c r="I11" s="185">
        <f t="shared" ref="I11:I70" si="1">AVERAGE(G11/F11)</f>
        <v>0.78489751449747358</v>
      </c>
    </row>
    <row r="12" spans="1:15" x14ac:dyDescent="0.25">
      <c r="A12" s="51">
        <v>31</v>
      </c>
      <c r="B12" s="48"/>
      <c r="C12" s="49"/>
      <c r="D12" s="54" t="s">
        <v>16</v>
      </c>
      <c r="E12" s="85">
        <v>3138.67</v>
      </c>
      <c r="F12" s="85">
        <v>4194</v>
      </c>
      <c r="G12" s="85">
        <v>2456.8000000000002</v>
      </c>
      <c r="H12" s="185">
        <f t="shared" si="0"/>
        <v>0.78275192995759357</v>
      </c>
      <c r="I12" s="185">
        <f t="shared" si="1"/>
        <v>0.58578922269909395</v>
      </c>
    </row>
    <row r="13" spans="1:15" x14ac:dyDescent="0.25">
      <c r="A13" s="51">
        <v>311</v>
      </c>
      <c r="B13" s="48"/>
      <c r="C13" s="49"/>
      <c r="D13" s="54" t="s">
        <v>106</v>
      </c>
      <c r="E13" s="85">
        <v>2694.14</v>
      </c>
      <c r="F13" s="85">
        <v>3600</v>
      </c>
      <c r="G13" s="85">
        <v>2108.86</v>
      </c>
      <c r="H13" s="185">
        <f t="shared" si="0"/>
        <v>0.78275813432115637</v>
      </c>
      <c r="I13" s="185">
        <f t="shared" si="1"/>
        <v>0.58579444444444451</v>
      </c>
    </row>
    <row r="14" spans="1:15" x14ac:dyDescent="0.25">
      <c r="A14" s="50">
        <v>3111</v>
      </c>
      <c r="B14" s="246"/>
      <c r="C14" s="247"/>
      <c r="D14" s="53" t="s">
        <v>107</v>
      </c>
      <c r="E14" s="38">
        <v>0</v>
      </c>
      <c r="F14" s="38">
        <v>600</v>
      </c>
      <c r="G14" s="38">
        <v>511.32</v>
      </c>
      <c r="H14" s="185">
        <v>0</v>
      </c>
      <c r="I14" s="185">
        <f t="shared" si="1"/>
        <v>0.85219999999999996</v>
      </c>
    </row>
    <row r="15" spans="1:15" x14ac:dyDescent="0.25">
      <c r="A15" s="50">
        <v>3113</v>
      </c>
      <c r="B15" s="48"/>
      <c r="C15" s="49"/>
      <c r="D15" s="53" t="s">
        <v>108</v>
      </c>
      <c r="E15" s="38">
        <v>2694.14</v>
      </c>
      <c r="F15" s="38">
        <v>3000</v>
      </c>
      <c r="G15" s="38">
        <v>1597.54</v>
      </c>
      <c r="H15" s="185">
        <f t="shared" si="0"/>
        <v>0.59296844261990844</v>
      </c>
      <c r="I15" s="185">
        <f t="shared" si="1"/>
        <v>0.53251333333333328</v>
      </c>
    </row>
    <row r="16" spans="1:15" x14ac:dyDescent="0.25">
      <c r="A16" s="51">
        <v>313</v>
      </c>
      <c r="B16" s="48"/>
      <c r="C16" s="49"/>
      <c r="D16" s="54" t="s">
        <v>110</v>
      </c>
      <c r="E16" s="85">
        <v>444.53</v>
      </c>
      <c r="F16" s="85">
        <v>594</v>
      </c>
      <c r="G16" s="85">
        <v>347.94</v>
      </c>
      <c r="H16" s="185">
        <f t="shared" si="0"/>
        <v>0.7827143274919578</v>
      </c>
      <c r="I16" s="185">
        <f t="shared" si="1"/>
        <v>0.5857575757575757</v>
      </c>
    </row>
    <row r="17" spans="1:12" ht="26.25" x14ac:dyDescent="0.25">
      <c r="A17" s="50">
        <v>3132</v>
      </c>
      <c r="B17" s="48"/>
      <c r="C17" s="49"/>
      <c r="D17" s="53" t="s">
        <v>111</v>
      </c>
      <c r="E17" s="38">
        <v>444.53</v>
      </c>
      <c r="F17" s="38">
        <v>594</v>
      </c>
      <c r="G17" s="38">
        <v>347.94</v>
      </c>
      <c r="H17" s="185">
        <f t="shared" si="0"/>
        <v>0.7827143274919578</v>
      </c>
      <c r="I17" s="185">
        <f t="shared" si="1"/>
        <v>0.5857575757575757</v>
      </c>
    </row>
    <row r="18" spans="1:12" x14ac:dyDescent="0.25">
      <c r="A18" s="51">
        <v>32</v>
      </c>
      <c r="B18" s="48"/>
      <c r="C18" s="49"/>
      <c r="D18" s="54" t="s">
        <v>27</v>
      </c>
      <c r="E18" s="85">
        <v>49074.27</v>
      </c>
      <c r="F18" s="85">
        <v>82752.649999999994</v>
      </c>
      <c r="G18" s="85">
        <v>64889.26</v>
      </c>
      <c r="H18" s="185">
        <f t="shared" si="0"/>
        <v>1.3222664341211801</v>
      </c>
      <c r="I18" s="185">
        <f t="shared" si="1"/>
        <v>0.78413513041576322</v>
      </c>
    </row>
    <row r="19" spans="1:12" x14ac:dyDescent="0.25">
      <c r="A19" s="51">
        <v>321</v>
      </c>
      <c r="B19" s="48"/>
      <c r="C19" s="49"/>
      <c r="D19" s="54" t="s">
        <v>112</v>
      </c>
      <c r="E19" s="85">
        <v>110.36</v>
      </c>
      <c r="F19" s="85">
        <v>1660.87</v>
      </c>
      <c r="G19" s="85">
        <v>132.86000000000001</v>
      </c>
      <c r="H19" s="185">
        <f t="shared" si="0"/>
        <v>1.2038782167451976</v>
      </c>
      <c r="I19" s="185">
        <f t="shared" si="1"/>
        <v>7.9994219896801083E-2</v>
      </c>
    </row>
    <row r="20" spans="1:12" x14ac:dyDescent="0.25">
      <c r="A20" s="50">
        <v>3211</v>
      </c>
      <c r="B20" s="48"/>
      <c r="C20" s="49"/>
      <c r="D20" s="53" t="s">
        <v>113</v>
      </c>
      <c r="E20" s="38">
        <v>110.36</v>
      </c>
      <c r="F20" s="38">
        <v>964.53</v>
      </c>
      <c r="G20" s="38">
        <v>132.86000000000001</v>
      </c>
      <c r="H20" s="185">
        <f t="shared" si="0"/>
        <v>1.2038782167451976</v>
      </c>
      <c r="I20" s="185">
        <f t="shared" si="1"/>
        <v>0.13774584512664201</v>
      </c>
    </row>
    <row r="21" spans="1:12" x14ac:dyDescent="0.25">
      <c r="A21" s="50">
        <v>3212</v>
      </c>
      <c r="B21" s="71"/>
      <c r="C21" s="72"/>
      <c r="D21" s="53" t="s">
        <v>163</v>
      </c>
      <c r="E21" s="38">
        <v>0</v>
      </c>
      <c r="F21" s="38">
        <v>398.17</v>
      </c>
      <c r="G21" s="38">
        <v>0</v>
      </c>
      <c r="H21" s="185">
        <v>0</v>
      </c>
      <c r="I21" s="185">
        <f t="shared" si="1"/>
        <v>0</v>
      </c>
    </row>
    <row r="22" spans="1:12" x14ac:dyDescent="0.25">
      <c r="A22" s="50">
        <v>3213</v>
      </c>
      <c r="B22" s="48"/>
      <c r="C22" s="49"/>
      <c r="D22" s="53" t="s">
        <v>70</v>
      </c>
      <c r="E22" s="38">
        <v>0</v>
      </c>
      <c r="F22" s="38">
        <v>298.17</v>
      </c>
      <c r="G22" s="38">
        <v>0</v>
      </c>
      <c r="H22" s="185">
        <v>0</v>
      </c>
      <c r="I22" s="185">
        <f t="shared" si="1"/>
        <v>0</v>
      </c>
    </row>
    <row r="23" spans="1:12" x14ac:dyDescent="0.25">
      <c r="A23" s="51">
        <v>322</v>
      </c>
      <c r="B23" s="48"/>
      <c r="C23" s="49"/>
      <c r="D23" s="54" t="s">
        <v>60</v>
      </c>
      <c r="E23" s="85">
        <v>8837.82</v>
      </c>
      <c r="F23" s="85">
        <v>18121.78</v>
      </c>
      <c r="G23" s="85">
        <v>9891.8799999999992</v>
      </c>
      <c r="H23" s="185">
        <f t="shared" si="0"/>
        <v>1.1192669685510679</v>
      </c>
      <c r="I23" s="185">
        <f t="shared" si="1"/>
        <v>0.5458558706705412</v>
      </c>
    </row>
    <row r="24" spans="1:12" x14ac:dyDescent="0.25">
      <c r="A24" s="50">
        <v>3221</v>
      </c>
      <c r="B24" s="48"/>
      <c r="C24" s="49"/>
      <c r="D24" s="53" t="s">
        <v>164</v>
      </c>
      <c r="E24" s="38">
        <v>2225.89</v>
      </c>
      <c r="F24" s="38">
        <v>4360</v>
      </c>
      <c r="G24" s="38">
        <v>1373.26</v>
      </c>
      <c r="H24" s="185">
        <f t="shared" si="0"/>
        <v>0.6169487261275266</v>
      </c>
      <c r="I24" s="185">
        <f t="shared" si="1"/>
        <v>0.31496788990825686</v>
      </c>
      <c r="K24" s="38"/>
      <c r="L24" s="255"/>
    </row>
    <row r="25" spans="1:12" x14ac:dyDescent="0.25">
      <c r="A25" s="50">
        <v>3222</v>
      </c>
      <c r="B25" s="48"/>
      <c r="C25" s="49"/>
      <c r="D25" s="53" t="s">
        <v>61</v>
      </c>
      <c r="E25" s="38">
        <v>3602.12</v>
      </c>
      <c r="F25" s="38">
        <v>4000</v>
      </c>
      <c r="G25" s="38">
        <v>2971.15</v>
      </c>
      <c r="H25" s="185">
        <f t="shared" si="0"/>
        <v>0.82483370903801101</v>
      </c>
      <c r="I25" s="185">
        <f t="shared" si="1"/>
        <v>0.74278750000000004</v>
      </c>
    </row>
    <row r="26" spans="1:12" x14ac:dyDescent="0.25">
      <c r="A26" s="50">
        <v>3223</v>
      </c>
      <c r="B26" s="71"/>
      <c r="C26" s="72"/>
      <c r="D26" s="53" t="s">
        <v>62</v>
      </c>
      <c r="E26" s="38">
        <v>1940.35</v>
      </c>
      <c r="F26" s="38">
        <v>3800</v>
      </c>
      <c r="G26" s="38">
        <v>1537.67</v>
      </c>
      <c r="H26" s="185">
        <f t="shared" si="0"/>
        <v>0.79247043059241895</v>
      </c>
      <c r="I26" s="185">
        <f t="shared" si="1"/>
        <v>0.40465000000000001</v>
      </c>
    </row>
    <row r="27" spans="1:12" x14ac:dyDescent="0.25">
      <c r="A27" s="50">
        <v>3224</v>
      </c>
      <c r="B27" s="71"/>
      <c r="C27" s="72"/>
      <c r="D27" s="53" t="s">
        <v>165</v>
      </c>
      <c r="E27" s="38">
        <v>420.87</v>
      </c>
      <c r="F27" s="38">
        <v>2061.7800000000002</v>
      </c>
      <c r="G27" s="38">
        <v>1494.67</v>
      </c>
      <c r="H27" s="185">
        <f t="shared" si="0"/>
        <v>3.5513816617958041</v>
      </c>
      <c r="I27" s="185">
        <f t="shared" si="1"/>
        <v>0.72494155535508153</v>
      </c>
    </row>
    <row r="28" spans="1:12" x14ac:dyDescent="0.25">
      <c r="A28" s="50">
        <v>3225</v>
      </c>
      <c r="B28" s="48"/>
      <c r="C28" s="49"/>
      <c r="D28" s="53" t="s">
        <v>74</v>
      </c>
      <c r="E28" s="38">
        <v>569.38</v>
      </c>
      <c r="F28" s="38">
        <v>3000</v>
      </c>
      <c r="G28" s="38">
        <v>2286.09</v>
      </c>
      <c r="H28" s="185">
        <f t="shared" si="0"/>
        <v>4.015051459482244</v>
      </c>
      <c r="I28" s="185">
        <f t="shared" si="1"/>
        <v>0.7620300000000001</v>
      </c>
    </row>
    <row r="29" spans="1:12" ht="26.25" x14ac:dyDescent="0.25">
      <c r="A29" s="50">
        <v>3227</v>
      </c>
      <c r="B29" s="71"/>
      <c r="C29" s="72"/>
      <c r="D29" s="53" t="s">
        <v>166</v>
      </c>
      <c r="E29" s="38">
        <v>79.209999999999994</v>
      </c>
      <c r="F29" s="38">
        <v>900</v>
      </c>
      <c r="G29" s="38">
        <v>229.04</v>
      </c>
      <c r="H29" s="185">
        <f t="shared" si="0"/>
        <v>2.8915540967049616</v>
      </c>
      <c r="I29" s="185">
        <f t="shared" si="1"/>
        <v>0.25448888888888888</v>
      </c>
    </row>
    <row r="30" spans="1:12" x14ac:dyDescent="0.25">
      <c r="A30" s="51">
        <v>323</v>
      </c>
      <c r="B30" s="48"/>
      <c r="C30" s="49"/>
      <c r="D30" s="54" t="s">
        <v>63</v>
      </c>
      <c r="E30" s="85">
        <v>38120.92</v>
      </c>
      <c r="F30" s="85">
        <v>58520</v>
      </c>
      <c r="G30" s="85">
        <v>53464.21</v>
      </c>
      <c r="H30" s="185">
        <f t="shared" si="0"/>
        <v>1.4024900238504212</v>
      </c>
      <c r="I30" s="185">
        <f t="shared" si="1"/>
        <v>0.91360577580314417</v>
      </c>
    </row>
    <row r="31" spans="1:12" x14ac:dyDescent="0.25">
      <c r="A31" s="50">
        <v>3231</v>
      </c>
      <c r="B31" s="48"/>
      <c r="C31" s="49"/>
      <c r="D31" s="53" t="s">
        <v>76</v>
      </c>
      <c r="E31" s="38">
        <v>397.24</v>
      </c>
      <c r="F31" s="38">
        <v>700</v>
      </c>
      <c r="G31" s="38">
        <v>388.73</v>
      </c>
      <c r="H31" s="185">
        <f t="shared" si="0"/>
        <v>0.97857718255966164</v>
      </c>
      <c r="I31" s="185">
        <f t="shared" si="1"/>
        <v>0.5553285714285715</v>
      </c>
    </row>
    <row r="32" spans="1:12" x14ac:dyDescent="0.25">
      <c r="A32" s="50">
        <v>3232</v>
      </c>
      <c r="B32" s="71"/>
      <c r="C32" s="72"/>
      <c r="D32" s="53" t="s">
        <v>167</v>
      </c>
      <c r="E32" s="38">
        <v>0</v>
      </c>
      <c r="F32" s="38">
        <v>2500</v>
      </c>
      <c r="G32" s="38">
        <v>0</v>
      </c>
      <c r="H32" s="185">
        <v>0</v>
      </c>
      <c r="I32" s="185">
        <f t="shared" si="1"/>
        <v>0</v>
      </c>
    </row>
    <row r="33" spans="1:9" x14ac:dyDescent="0.25">
      <c r="A33" s="50">
        <v>3233</v>
      </c>
      <c r="B33" s="71"/>
      <c r="C33" s="72"/>
      <c r="D33" s="53" t="s">
        <v>64</v>
      </c>
      <c r="E33" s="38">
        <v>215.99</v>
      </c>
      <c r="F33" s="38">
        <v>1200</v>
      </c>
      <c r="G33" s="38">
        <v>1089.6500000000001</v>
      </c>
      <c r="H33" s="185">
        <f t="shared" si="0"/>
        <v>5.0449094865503037</v>
      </c>
      <c r="I33" s="185">
        <f t="shared" si="1"/>
        <v>0.90804166666666675</v>
      </c>
    </row>
    <row r="34" spans="1:9" x14ac:dyDescent="0.25">
      <c r="A34" s="50">
        <v>3234</v>
      </c>
      <c r="B34" s="48"/>
      <c r="C34" s="49"/>
      <c r="D34" s="53" t="s">
        <v>168</v>
      </c>
      <c r="E34" s="38">
        <v>1383.23</v>
      </c>
      <c r="F34" s="38">
        <v>3700</v>
      </c>
      <c r="G34" s="38">
        <v>1928.42</v>
      </c>
      <c r="H34" s="185">
        <f t="shared" si="0"/>
        <v>1.3941426949964937</v>
      </c>
      <c r="I34" s="185">
        <f t="shared" si="1"/>
        <v>0.52119459459459461</v>
      </c>
    </row>
    <row r="35" spans="1:9" x14ac:dyDescent="0.25">
      <c r="A35" s="50">
        <v>3235</v>
      </c>
      <c r="B35" s="139"/>
      <c r="C35" s="140"/>
      <c r="D35" s="53" t="s">
        <v>65</v>
      </c>
      <c r="E35" s="38">
        <v>0</v>
      </c>
      <c r="F35" s="38">
        <v>300</v>
      </c>
      <c r="G35" s="38">
        <v>0</v>
      </c>
      <c r="H35" s="185">
        <v>0</v>
      </c>
      <c r="I35" s="185">
        <f t="shared" si="1"/>
        <v>0</v>
      </c>
    </row>
    <row r="36" spans="1:9" x14ac:dyDescent="0.25">
      <c r="A36" s="50">
        <v>3236</v>
      </c>
      <c r="B36" s="71"/>
      <c r="C36" s="72"/>
      <c r="D36" s="53" t="s">
        <v>161</v>
      </c>
      <c r="E36" s="38">
        <v>0</v>
      </c>
      <c r="F36" s="38">
        <v>670</v>
      </c>
      <c r="G36" s="38">
        <v>328.62</v>
      </c>
      <c r="H36" s="185">
        <v>0</v>
      </c>
      <c r="I36" s="185">
        <f t="shared" si="1"/>
        <v>0.49047761194029854</v>
      </c>
    </row>
    <row r="37" spans="1:9" x14ac:dyDescent="0.25">
      <c r="A37" s="50">
        <v>3237</v>
      </c>
      <c r="B37" s="48"/>
      <c r="C37" s="49"/>
      <c r="D37" s="53" t="s">
        <v>66</v>
      </c>
      <c r="E37" s="38">
        <v>35905.730000000003</v>
      </c>
      <c r="F37" s="38">
        <v>48000</v>
      </c>
      <c r="G37" s="38">
        <v>49132.83</v>
      </c>
      <c r="H37" s="185">
        <f t="shared" si="0"/>
        <v>1.3683840991396079</v>
      </c>
      <c r="I37" s="185">
        <f t="shared" si="1"/>
        <v>1.023600625</v>
      </c>
    </row>
    <row r="38" spans="1:9" x14ac:dyDescent="0.25">
      <c r="A38" s="50">
        <v>3238</v>
      </c>
      <c r="B38" s="71"/>
      <c r="C38" s="72"/>
      <c r="D38" s="53" t="s">
        <v>67</v>
      </c>
      <c r="E38" s="38">
        <v>216.35</v>
      </c>
      <c r="F38" s="38">
        <v>1100</v>
      </c>
      <c r="G38" s="38">
        <v>584.53</v>
      </c>
      <c r="H38" s="185">
        <f t="shared" si="0"/>
        <v>2.7017795239195745</v>
      </c>
      <c r="I38" s="185">
        <f t="shared" si="1"/>
        <v>0.53139090909090902</v>
      </c>
    </row>
    <row r="39" spans="1:9" x14ac:dyDescent="0.25">
      <c r="A39" s="50">
        <v>3239</v>
      </c>
      <c r="B39" s="48"/>
      <c r="C39" s="49"/>
      <c r="D39" s="53" t="s">
        <v>68</v>
      </c>
      <c r="E39" s="38">
        <v>2.38</v>
      </c>
      <c r="F39" s="38">
        <v>350</v>
      </c>
      <c r="G39" s="38">
        <v>11.43</v>
      </c>
      <c r="H39" s="185">
        <f t="shared" si="0"/>
        <v>4.8025210084033612</v>
      </c>
      <c r="I39" s="185">
        <f t="shared" si="1"/>
        <v>3.2657142857142857E-2</v>
      </c>
    </row>
    <row r="40" spans="1:9" ht="26.25" x14ac:dyDescent="0.25">
      <c r="A40" s="51">
        <v>329</v>
      </c>
      <c r="B40" s="48"/>
      <c r="C40" s="49"/>
      <c r="D40" s="54" t="s">
        <v>81</v>
      </c>
      <c r="E40" s="85">
        <v>2005.17</v>
      </c>
      <c r="F40" s="85">
        <v>4450</v>
      </c>
      <c r="G40" s="85">
        <v>1400.31</v>
      </c>
      <c r="H40" s="185">
        <f t="shared" si="0"/>
        <v>0.69834976585526409</v>
      </c>
      <c r="I40" s="185">
        <f t="shared" si="1"/>
        <v>0.314676404494382</v>
      </c>
    </row>
    <row r="41" spans="1:9" x14ac:dyDescent="0.25">
      <c r="A41" s="50">
        <v>3292</v>
      </c>
      <c r="B41" s="71"/>
      <c r="C41" s="72"/>
      <c r="D41" s="53" t="s">
        <v>82</v>
      </c>
      <c r="E41" s="38">
        <v>0</v>
      </c>
      <c r="F41" s="38">
        <v>750</v>
      </c>
      <c r="G41" s="38">
        <v>0</v>
      </c>
      <c r="H41" s="185">
        <v>0</v>
      </c>
      <c r="I41" s="185">
        <f t="shared" si="1"/>
        <v>0</v>
      </c>
    </row>
    <row r="42" spans="1:9" x14ac:dyDescent="0.25">
      <c r="A42" s="50">
        <v>3293</v>
      </c>
      <c r="B42" s="71"/>
      <c r="C42" s="72"/>
      <c r="D42" s="53" t="s">
        <v>83</v>
      </c>
      <c r="E42" s="38">
        <v>791.31</v>
      </c>
      <c r="F42" s="38">
        <v>800</v>
      </c>
      <c r="G42" s="38">
        <v>270.89</v>
      </c>
      <c r="H42" s="185">
        <f t="shared" si="0"/>
        <v>0.34233107126157891</v>
      </c>
      <c r="I42" s="185">
        <f t="shared" si="1"/>
        <v>0.33861249999999998</v>
      </c>
    </row>
    <row r="43" spans="1:9" x14ac:dyDescent="0.25">
      <c r="A43" s="50">
        <v>3294</v>
      </c>
      <c r="B43" s="71"/>
      <c r="C43" s="72"/>
      <c r="D43" s="53" t="s">
        <v>169</v>
      </c>
      <c r="E43" s="38">
        <v>1.82</v>
      </c>
      <c r="F43" s="38">
        <v>100</v>
      </c>
      <c r="G43" s="38">
        <v>0</v>
      </c>
      <c r="H43" s="185">
        <f t="shared" si="0"/>
        <v>0</v>
      </c>
      <c r="I43" s="185">
        <f t="shared" si="1"/>
        <v>0</v>
      </c>
    </row>
    <row r="44" spans="1:9" x14ac:dyDescent="0.25">
      <c r="A44" s="50">
        <v>3295</v>
      </c>
      <c r="B44" s="48"/>
      <c r="C44" s="49"/>
      <c r="D44" s="53" t="s">
        <v>85</v>
      </c>
      <c r="E44" s="38">
        <v>0</v>
      </c>
      <c r="F44" s="38">
        <v>100</v>
      </c>
      <c r="G44" s="38">
        <v>86.36</v>
      </c>
      <c r="H44" s="185">
        <v>0</v>
      </c>
      <c r="I44" s="185">
        <f t="shared" si="1"/>
        <v>0.86360000000000003</v>
      </c>
    </row>
    <row r="45" spans="1:9" ht="26.25" x14ac:dyDescent="0.25">
      <c r="A45" s="50">
        <v>3299</v>
      </c>
      <c r="B45" s="48"/>
      <c r="C45" s="49"/>
      <c r="D45" s="53" t="s">
        <v>81</v>
      </c>
      <c r="E45" s="38">
        <v>1212.04</v>
      </c>
      <c r="F45" s="38">
        <v>2700</v>
      </c>
      <c r="G45" s="38">
        <v>1043.06</v>
      </c>
      <c r="H45" s="185">
        <f t="shared" si="0"/>
        <v>0.86058215900465329</v>
      </c>
      <c r="I45" s="185">
        <f t="shared" si="1"/>
        <v>0.38631851851851851</v>
      </c>
    </row>
    <row r="46" spans="1:9" x14ac:dyDescent="0.25">
      <c r="A46" s="51">
        <v>34</v>
      </c>
      <c r="B46" s="48"/>
      <c r="C46" s="49"/>
      <c r="D46" s="54" t="s">
        <v>86</v>
      </c>
      <c r="E46" s="85">
        <v>104.95</v>
      </c>
      <c r="F46" s="85">
        <v>350</v>
      </c>
      <c r="G46" s="85">
        <v>102.02</v>
      </c>
      <c r="H46" s="185">
        <f t="shared" si="0"/>
        <v>0.97208194378275359</v>
      </c>
      <c r="I46" s="185">
        <f t="shared" si="1"/>
        <v>0.29148571428571429</v>
      </c>
    </row>
    <row r="47" spans="1:9" x14ac:dyDescent="0.25">
      <c r="A47" s="51">
        <v>343</v>
      </c>
      <c r="B47" s="48"/>
      <c r="C47" s="49"/>
      <c r="D47" s="54" t="s">
        <v>87</v>
      </c>
      <c r="E47" s="85">
        <v>104.95</v>
      </c>
      <c r="F47" s="85">
        <v>350</v>
      </c>
      <c r="G47" s="85">
        <v>102.02</v>
      </c>
      <c r="H47" s="185">
        <f t="shared" si="0"/>
        <v>0.97208194378275359</v>
      </c>
      <c r="I47" s="185">
        <f t="shared" si="1"/>
        <v>0.29148571428571429</v>
      </c>
    </row>
    <row r="48" spans="1:9" ht="26.25" x14ac:dyDescent="0.25">
      <c r="A48" s="50">
        <v>3431</v>
      </c>
      <c r="B48" s="48"/>
      <c r="C48" s="49"/>
      <c r="D48" s="53" t="s">
        <v>127</v>
      </c>
      <c r="E48" s="38">
        <v>104.63</v>
      </c>
      <c r="F48" s="38">
        <v>278</v>
      </c>
      <c r="G48" s="38">
        <v>99.71</v>
      </c>
      <c r="H48" s="185">
        <f t="shared" si="0"/>
        <v>0.95297715760298196</v>
      </c>
      <c r="I48" s="185">
        <f t="shared" si="1"/>
        <v>0.35866906474820143</v>
      </c>
    </row>
    <row r="49" spans="1:9" x14ac:dyDescent="0.25">
      <c r="A49" s="50">
        <v>3432</v>
      </c>
      <c r="B49" s="191"/>
      <c r="C49" s="192"/>
      <c r="D49" s="53" t="s">
        <v>219</v>
      </c>
      <c r="E49" s="38">
        <v>0</v>
      </c>
      <c r="F49" s="38">
        <v>2</v>
      </c>
      <c r="G49" s="38">
        <v>0.01</v>
      </c>
      <c r="H49" s="185">
        <v>0</v>
      </c>
      <c r="I49" s="185">
        <f t="shared" si="1"/>
        <v>5.0000000000000001E-3</v>
      </c>
    </row>
    <row r="50" spans="1:9" x14ac:dyDescent="0.25">
      <c r="A50" s="50">
        <v>3433</v>
      </c>
      <c r="B50" s="139"/>
      <c r="C50" s="140"/>
      <c r="D50" s="53" t="s">
        <v>89</v>
      </c>
      <c r="E50" s="38">
        <v>0.32</v>
      </c>
      <c r="F50" s="38">
        <v>30</v>
      </c>
      <c r="G50" s="38">
        <v>2.2999999999999998</v>
      </c>
      <c r="H50" s="185">
        <f t="shared" si="0"/>
        <v>7.1874999999999991</v>
      </c>
      <c r="I50" s="185">
        <f t="shared" si="1"/>
        <v>7.6666666666666661E-2</v>
      </c>
    </row>
    <row r="51" spans="1:9" x14ac:dyDescent="0.25">
      <c r="A51" s="50">
        <v>3434</v>
      </c>
      <c r="B51" s="48"/>
      <c r="C51" s="49"/>
      <c r="D51" s="53" t="s">
        <v>170</v>
      </c>
      <c r="E51" s="38">
        <v>0</v>
      </c>
      <c r="F51" s="38">
        <v>40</v>
      </c>
      <c r="G51" s="38">
        <v>0</v>
      </c>
      <c r="H51" s="185">
        <v>0</v>
      </c>
      <c r="I51" s="185">
        <f t="shared" si="1"/>
        <v>0</v>
      </c>
    </row>
    <row r="52" spans="1:9" x14ac:dyDescent="0.25">
      <c r="A52" s="51">
        <v>38</v>
      </c>
      <c r="B52" s="233"/>
      <c r="C52" s="234"/>
      <c r="D52" s="150" t="s">
        <v>280</v>
      </c>
      <c r="E52" s="85">
        <v>0</v>
      </c>
      <c r="F52" s="85">
        <v>6280</v>
      </c>
      <c r="G52" s="85">
        <v>6000</v>
      </c>
      <c r="H52" s="185">
        <v>0</v>
      </c>
      <c r="I52" s="185">
        <f t="shared" si="1"/>
        <v>0.95541401273885351</v>
      </c>
    </row>
    <row r="53" spans="1:9" x14ac:dyDescent="0.25">
      <c r="A53" s="51">
        <v>383</v>
      </c>
      <c r="B53" s="233"/>
      <c r="C53" s="234"/>
      <c r="D53" s="150" t="s">
        <v>286</v>
      </c>
      <c r="E53" s="85">
        <v>0</v>
      </c>
      <c r="F53" s="85">
        <v>6280</v>
      </c>
      <c r="G53" s="85">
        <v>6000</v>
      </c>
      <c r="H53" s="185">
        <v>0</v>
      </c>
      <c r="I53" s="185">
        <f t="shared" si="1"/>
        <v>0.95541401273885351</v>
      </c>
    </row>
    <row r="54" spans="1:9" ht="26.25" x14ac:dyDescent="0.25">
      <c r="A54" s="50">
        <v>3834</v>
      </c>
      <c r="B54" s="231"/>
      <c r="C54" s="232"/>
      <c r="D54" s="58" t="s">
        <v>287</v>
      </c>
      <c r="E54" s="38">
        <v>0</v>
      </c>
      <c r="F54" s="38">
        <v>6280</v>
      </c>
      <c r="G54" s="38">
        <v>6000</v>
      </c>
      <c r="H54" s="185">
        <v>0</v>
      </c>
      <c r="I54" s="185">
        <f t="shared" si="1"/>
        <v>0.95541401273885351</v>
      </c>
    </row>
    <row r="55" spans="1:9" x14ac:dyDescent="0.25">
      <c r="A55" s="398"/>
      <c r="B55" s="399"/>
      <c r="C55" s="400"/>
      <c r="D55" s="58"/>
      <c r="E55" s="38"/>
      <c r="F55" s="38"/>
      <c r="G55" s="38"/>
      <c r="H55" s="185"/>
      <c r="I55" s="185"/>
    </row>
    <row r="56" spans="1:9" ht="26.25" x14ac:dyDescent="0.25">
      <c r="A56" s="51">
        <v>5</v>
      </c>
      <c r="B56" s="169"/>
      <c r="C56" s="170"/>
      <c r="D56" s="150" t="s">
        <v>125</v>
      </c>
      <c r="E56" s="85">
        <v>57.18</v>
      </c>
      <c r="F56" s="85">
        <v>5.19</v>
      </c>
      <c r="G56" s="85">
        <v>5.19</v>
      </c>
      <c r="H56" s="185">
        <f t="shared" si="0"/>
        <v>9.076600209863589E-2</v>
      </c>
      <c r="I56" s="185">
        <f t="shared" si="1"/>
        <v>1</v>
      </c>
    </row>
    <row r="57" spans="1:9" ht="26.25" x14ac:dyDescent="0.25">
      <c r="A57" s="51">
        <v>54</v>
      </c>
      <c r="B57" s="169"/>
      <c r="C57" s="170"/>
      <c r="D57" s="150" t="s">
        <v>126</v>
      </c>
      <c r="E57" s="85">
        <v>57.18</v>
      </c>
      <c r="F57" s="85">
        <v>5.19</v>
      </c>
      <c r="G57" s="85">
        <v>5.19</v>
      </c>
      <c r="H57" s="185">
        <f t="shared" si="0"/>
        <v>9.076600209863589E-2</v>
      </c>
      <c r="I57" s="185">
        <f t="shared" si="1"/>
        <v>1</v>
      </c>
    </row>
    <row r="58" spans="1:9" ht="26.25" x14ac:dyDescent="0.25">
      <c r="A58" s="50">
        <v>545</v>
      </c>
      <c r="B58" s="48"/>
      <c r="C58" s="49"/>
      <c r="D58" s="58" t="s">
        <v>128</v>
      </c>
      <c r="E58" s="38">
        <v>57</v>
      </c>
      <c r="F58" s="38">
        <v>5.19</v>
      </c>
      <c r="G58" s="38">
        <v>5.19</v>
      </c>
      <c r="H58" s="185">
        <f t="shared" si="0"/>
        <v>9.1052631578947371E-2</v>
      </c>
      <c r="I58" s="185">
        <f t="shared" si="1"/>
        <v>1</v>
      </c>
    </row>
    <row r="59" spans="1:9" ht="26.25" x14ac:dyDescent="0.25">
      <c r="A59" s="50">
        <v>54532</v>
      </c>
      <c r="B59" s="48"/>
      <c r="C59" s="49"/>
      <c r="D59" s="58" t="s">
        <v>128</v>
      </c>
      <c r="E59" s="38">
        <v>57.18</v>
      </c>
      <c r="F59" s="38">
        <v>5.19</v>
      </c>
      <c r="G59" s="38">
        <v>5.19</v>
      </c>
      <c r="H59" s="185">
        <f t="shared" si="0"/>
        <v>9.076600209863589E-2</v>
      </c>
      <c r="I59" s="185">
        <f t="shared" si="1"/>
        <v>1</v>
      </c>
    </row>
    <row r="60" spans="1:9" x14ac:dyDescent="0.25">
      <c r="A60" s="380" t="s">
        <v>117</v>
      </c>
      <c r="B60" s="381"/>
      <c r="C60" s="382"/>
      <c r="D60" s="41" t="s">
        <v>121</v>
      </c>
      <c r="E60" s="38"/>
      <c r="F60" s="38"/>
      <c r="G60" s="38"/>
      <c r="H60" s="185"/>
      <c r="I60" s="185"/>
    </row>
    <row r="61" spans="1:9" x14ac:dyDescent="0.25">
      <c r="A61" s="380" t="s">
        <v>119</v>
      </c>
      <c r="B61" s="381"/>
      <c r="C61" s="382"/>
      <c r="D61" s="41" t="s">
        <v>129</v>
      </c>
      <c r="E61" s="38"/>
      <c r="F61" s="38"/>
      <c r="G61" s="38"/>
      <c r="H61" s="185"/>
      <c r="I61" s="185"/>
    </row>
    <row r="62" spans="1:9" x14ac:dyDescent="0.25">
      <c r="A62" s="383" t="s">
        <v>123</v>
      </c>
      <c r="B62" s="384"/>
      <c r="C62" s="385"/>
      <c r="D62" s="43" t="s">
        <v>124</v>
      </c>
      <c r="E62" s="38"/>
      <c r="F62" s="38"/>
      <c r="G62" s="38"/>
      <c r="H62" s="185"/>
      <c r="I62" s="185"/>
    </row>
    <row r="63" spans="1:9" ht="25.5" x14ac:dyDescent="0.25">
      <c r="A63" s="51">
        <v>4</v>
      </c>
      <c r="B63" s="48"/>
      <c r="C63" s="49"/>
      <c r="D63" s="41" t="s">
        <v>17</v>
      </c>
      <c r="E63" s="38">
        <v>199.45</v>
      </c>
      <c r="F63" s="38">
        <v>4900</v>
      </c>
      <c r="G63" s="38">
        <v>5394.02</v>
      </c>
      <c r="H63" s="185">
        <f t="shared" si="0"/>
        <v>27.044472298821763</v>
      </c>
      <c r="I63" s="185">
        <f t="shared" si="1"/>
        <v>1.1008204081632653</v>
      </c>
    </row>
    <row r="64" spans="1:9" ht="38.25" x14ac:dyDescent="0.25">
      <c r="A64" s="60">
        <v>42</v>
      </c>
      <c r="B64" s="59"/>
      <c r="C64" s="55"/>
      <c r="D64" s="41" t="s">
        <v>36</v>
      </c>
      <c r="E64" s="85">
        <v>199.45</v>
      </c>
      <c r="F64" s="85">
        <v>4900</v>
      </c>
      <c r="G64" s="85">
        <v>5394.02</v>
      </c>
      <c r="H64" s="185">
        <f t="shared" si="0"/>
        <v>27.044472298821763</v>
      </c>
      <c r="I64" s="185">
        <f t="shared" si="1"/>
        <v>1.1008204081632653</v>
      </c>
    </row>
    <row r="65" spans="1:9" x14ac:dyDescent="0.25">
      <c r="A65" s="51">
        <v>422</v>
      </c>
      <c r="B65" s="45"/>
      <c r="C65" s="46"/>
      <c r="D65" s="54" t="s">
        <v>95</v>
      </c>
      <c r="E65" s="85">
        <v>0</v>
      </c>
      <c r="F65" s="85">
        <v>4500</v>
      </c>
      <c r="G65" s="85">
        <v>5101.42</v>
      </c>
      <c r="H65" s="185">
        <v>0</v>
      </c>
      <c r="I65" s="185">
        <f t="shared" si="1"/>
        <v>1.1336488888888889</v>
      </c>
    </row>
    <row r="66" spans="1:9" x14ac:dyDescent="0.25">
      <c r="A66" s="50">
        <v>4221</v>
      </c>
      <c r="B66" s="45"/>
      <c r="C66" s="46"/>
      <c r="D66" s="53" t="s">
        <v>98</v>
      </c>
      <c r="E66" s="38">
        <v>0</v>
      </c>
      <c r="F66" s="38">
        <v>3000</v>
      </c>
      <c r="G66" s="38">
        <v>5101.42</v>
      </c>
      <c r="H66" s="185">
        <v>0</v>
      </c>
      <c r="I66" s="185">
        <f t="shared" si="1"/>
        <v>1.7004733333333333</v>
      </c>
    </row>
    <row r="67" spans="1:9" x14ac:dyDescent="0.25">
      <c r="A67" s="50">
        <v>4225</v>
      </c>
      <c r="B67" s="45"/>
      <c r="C67" s="46"/>
      <c r="D67" s="53" t="s">
        <v>99</v>
      </c>
      <c r="E67" s="38">
        <v>0</v>
      </c>
      <c r="F67" s="38">
        <v>0</v>
      </c>
      <c r="G67" s="38">
        <v>0</v>
      </c>
      <c r="H67" s="185">
        <v>0</v>
      </c>
      <c r="I67" s="185">
        <v>0</v>
      </c>
    </row>
    <row r="68" spans="1:9" x14ac:dyDescent="0.25">
      <c r="A68" s="50">
        <v>4226</v>
      </c>
      <c r="B68" s="73"/>
      <c r="C68" s="74"/>
      <c r="D68" s="53" t="s">
        <v>171</v>
      </c>
      <c r="E68" s="38">
        <v>0</v>
      </c>
      <c r="F68" s="38">
        <v>0</v>
      </c>
      <c r="G68" s="38">
        <v>0</v>
      </c>
      <c r="H68" s="185">
        <v>0</v>
      </c>
      <c r="I68" s="185">
        <v>0</v>
      </c>
    </row>
    <row r="69" spans="1:9" ht="26.25" x14ac:dyDescent="0.25">
      <c r="A69" s="50">
        <v>4227</v>
      </c>
      <c r="B69" s="45"/>
      <c r="C69" s="46"/>
      <c r="D69" s="53" t="s">
        <v>96</v>
      </c>
      <c r="E69" s="38">
        <v>0</v>
      </c>
      <c r="F69" s="38">
        <v>1500</v>
      </c>
      <c r="G69" s="38">
        <v>0</v>
      </c>
      <c r="H69" s="185">
        <v>0</v>
      </c>
      <c r="I69" s="185">
        <f t="shared" si="1"/>
        <v>0</v>
      </c>
    </row>
    <row r="70" spans="1:9" ht="14.25" customHeight="1" x14ac:dyDescent="0.25">
      <c r="A70" s="51">
        <v>424</v>
      </c>
      <c r="B70" s="48"/>
      <c r="C70" s="49"/>
      <c r="D70" s="54" t="s">
        <v>115</v>
      </c>
      <c r="E70" s="85">
        <v>199.45</v>
      </c>
      <c r="F70" s="85">
        <v>400</v>
      </c>
      <c r="G70" s="85">
        <v>292.60000000000002</v>
      </c>
      <c r="H70" s="185">
        <f t="shared" si="0"/>
        <v>1.46703434444723</v>
      </c>
      <c r="I70" s="185">
        <f t="shared" si="1"/>
        <v>0.73150000000000004</v>
      </c>
    </row>
    <row r="71" spans="1:9" ht="15" customHeight="1" x14ac:dyDescent="0.25">
      <c r="A71" s="50">
        <v>4241</v>
      </c>
      <c r="B71" s="48"/>
      <c r="C71" s="49"/>
      <c r="D71" s="53" t="s">
        <v>116</v>
      </c>
      <c r="E71" s="38">
        <v>199.45</v>
      </c>
      <c r="F71" s="38">
        <v>400</v>
      </c>
      <c r="G71" s="38">
        <v>292.60000000000002</v>
      </c>
      <c r="H71" s="185">
        <f t="shared" ref="H71" si="2">AVERAGE(G71/E71)</f>
        <v>1.46703434444723</v>
      </c>
      <c r="I71" s="185">
        <f t="shared" ref="I71" si="3">AVERAGE(G71/F71)</f>
        <v>0.73150000000000004</v>
      </c>
    </row>
    <row r="72" spans="1:9" x14ac:dyDescent="0.25">
      <c r="A72" s="395"/>
      <c r="B72" s="396"/>
      <c r="C72" s="397"/>
      <c r="D72" s="46"/>
      <c r="E72" s="38"/>
      <c r="F72" s="38"/>
      <c r="G72" s="38"/>
      <c r="H72" s="38"/>
      <c r="I72" s="39"/>
    </row>
    <row r="73" spans="1:9" x14ac:dyDescent="0.25">
      <c r="A73" s="386"/>
      <c r="B73" s="387"/>
      <c r="C73" s="388"/>
      <c r="D73" s="46"/>
      <c r="E73" s="38"/>
      <c r="F73" s="38"/>
      <c r="G73" s="38"/>
      <c r="H73" s="38"/>
      <c r="I73" s="39"/>
    </row>
    <row r="74" spans="1:9" x14ac:dyDescent="0.25">
      <c r="A74" s="51"/>
      <c r="B74" s="45"/>
      <c r="C74" s="46"/>
      <c r="D74" s="54"/>
      <c r="E74" s="38"/>
      <c r="F74" s="38"/>
      <c r="G74" s="38"/>
      <c r="H74" s="38"/>
      <c r="I74" s="39"/>
    </row>
    <row r="75" spans="1:9" x14ac:dyDescent="0.25">
      <c r="A75" s="51"/>
      <c r="B75" s="45"/>
      <c r="C75" s="46"/>
      <c r="D75" s="53"/>
      <c r="E75" s="38"/>
      <c r="F75" s="38"/>
      <c r="G75" s="38"/>
      <c r="H75" s="38"/>
      <c r="I75" s="39"/>
    </row>
    <row r="76" spans="1:9" x14ac:dyDescent="0.25">
      <c r="A76" s="51"/>
      <c r="B76" s="45"/>
      <c r="C76" s="46"/>
      <c r="D76" s="53"/>
      <c r="E76" s="38"/>
      <c r="F76" s="38"/>
      <c r="G76" s="38"/>
      <c r="H76" s="38"/>
      <c r="I76" s="39"/>
    </row>
  </sheetData>
  <mergeCells count="13">
    <mergeCell ref="A1:O1"/>
    <mergeCell ref="A72:C72"/>
    <mergeCell ref="A73:C73"/>
    <mergeCell ref="A10:C10"/>
    <mergeCell ref="A60:C60"/>
    <mergeCell ref="A61:C61"/>
    <mergeCell ref="A62:C62"/>
    <mergeCell ref="A55:C55"/>
    <mergeCell ref="A9:C9"/>
    <mergeCell ref="A3:I3"/>
    <mergeCell ref="A5:C5"/>
    <mergeCell ref="A6:C6"/>
    <mergeCell ref="A8:C8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12</vt:i4>
      </vt:variant>
    </vt:vector>
  </HeadingPairs>
  <TitlesOfParts>
    <vt:vector size="12" baseType="lpstr">
      <vt:lpstr>SAŽETAK (2)</vt:lpstr>
      <vt:lpstr>List1</vt:lpstr>
      <vt:lpstr>Račun P i R-ekon.klas.</vt:lpstr>
      <vt:lpstr>Račun P i R-izvori fin.</vt:lpstr>
      <vt:lpstr>Rashodi prema funkcijskoj kl</vt:lpstr>
      <vt:lpstr>Račun financiranja (2)</vt:lpstr>
      <vt:lpstr>DEC-12</vt:lpstr>
      <vt:lpstr>501</vt:lpstr>
      <vt:lpstr>31</vt:lpstr>
      <vt:lpstr>412</vt:lpstr>
      <vt:lpstr>51-54-501-72</vt:lpstr>
      <vt:lpstr> Račun prihoda i rashoda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Racunovodstvo1</cp:lastModifiedBy>
  <cp:lastPrinted>2025-03-05T09:43:29Z</cp:lastPrinted>
  <dcterms:created xsi:type="dcterms:W3CDTF">2022-08-12T12:51:27Z</dcterms:created>
  <dcterms:modified xsi:type="dcterms:W3CDTF">2025-03-06T13:08:45Z</dcterms:modified>
</cp:coreProperties>
</file>