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gmand\Downloads\"/>
    </mc:Choice>
  </mc:AlternateContent>
  <xr:revisionPtr revIDLastSave="0" documentId="8_{37CCCAD7-4678-4F63-839C-4AC4BCB6C63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ŽETAK (2)" sheetId="14" r:id="rId1"/>
    <sheet name="List1" sheetId="15" r:id="rId2"/>
    <sheet name="Račun P i R-izvori fin." sheetId="3" r:id="rId3"/>
    <sheet name="Rashodi prema funkcijskoj kl" sheetId="5" r:id="rId4"/>
    <sheet name="Račun financiranja (2)" sheetId="13" r:id="rId5"/>
    <sheet name="DEC-12" sheetId="7" r:id="rId6"/>
    <sheet name="501" sheetId="8" r:id="rId7"/>
    <sheet name="31" sheetId="9" r:id="rId8"/>
    <sheet name="412" sheetId="10" r:id="rId9"/>
    <sheet name="51-54-501-72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" l="1"/>
  <c r="E13" i="5"/>
  <c r="F12" i="5"/>
  <c r="E12" i="5"/>
  <c r="J20" i="14" l="1"/>
  <c r="J21" i="14"/>
  <c r="I21" i="14"/>
  <c r="J9" i="14"/>
  <c r="J11" i="14"/>
  <c r="J12" i="14"/>
  <c r="J13" i="14"/>
  <c r="J14" i="14"/>
  <c r="I9" i="14"/>
  <c r="I11" i="14"/>
  <c r="I12" i="14"/>
  <c r="I13" i="14"/>
  <c r="I14" i="14"/>
  <c r="J8" i="14"/>
  <c r="I8" i="14"/>
  <c r="H20" i="3" l="1"/>
  <c r="H11" i="3" l="1"/>
  <c r="H12" i="3"/>
  <c r="H13" i="3"/>
  <c r="H14" i="3"/>
  <c r="H16" i="3"/>
  <c r="H17" i="3"/>
  <c r="H18" i="3"/>
  <c r="H19" i="3"/>
  <c r="H21" i="3"/>
  <c r="H23" i="3"/>
  <c r="H24" i="3"/>
  <c r="H25" i="3"/>
  <c r="H26" i="3"/>
  <c r="H29" i="3"/>
  <c r="H30" i="3"/>
  <c r="H33" i="3"/>
  <c r="H36" i="3"/>
  <c r="H40" i="3"/>
  <c r="I9" i="11" l="1"/>
  <c r="I10" i="11"/>
  <c r="I11" i="11"/>
  <c r="I12" i="11"/>
  <c r="I15" i="11"/>
  <c r="I18" i="11"/>
  <c r="I19" i="11"/>
  <c r="I20" i="11"/>
  <c r="I21" i="11"/>
  <c r="I31" i="11"/>
  <c r="I32" i="11"/>
  <c r="I33" i="11"/>
  <c r="I34" i="11"/>
  <c r="I37" i="11"/>
  <c r="I39" i="11"/>
  <c r="I40" i="11"/>
  <c r="I41" i="11"/>
  <c r="I42" i="11"/>
  <c r="I44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9" i="11"/>
  <c r="I60" i="11"/>
  <c r="I61" i="11"/>
  <c r="I62" i="11"/>
  <c r="I63" i="11"/>
  <c r="I64" i="11"/>
  <c r="I65" i="11"/>
  <c r="I66" i="11"/>
  <c r="H9" i="11"/>
  <c r="H10" i="11"/>
  <c r="H11" i="11"/>
  <c r="H12" i="11"/>
  <c r="H15" i="11"/>
  <c r="H18" i="11"/>
  <c r="H19" i="11"/>
  <c r="H20" i="11"/>
  <c r="H21" i="11"/>
  <c r="H25" i="11"/>
  <c r="H27" i="11"/>
  <c r="H28" i="11"/>
  <c r="H29" i="11"/>
  <c r="H30" i="11"/>
  <c r="H37" i="11"/>
  <c r="H39" i="11"/>
  <c r="H40" i="11"/>
  <c r="H41" i="11"/>
  <c r="H42" i="11"/>
  <c r="I6" i="11"/>
  <c r="H6" i="11"/>
  <c r="I7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30" i="10"/>
  <c r="I31" i="10"/>
  <c r="I32" i="10"/>
  <c r="I33" i="10"/>
  <c r="I34" i="10"/>
  <c r="I35" i="10"/>
  <c r="I36" i="10"/>
  <c r="I41" i="10"/>
  <c r="I42" i="10"/>
  <c r="I43" i="10"/>
  <c r="I46" i="10"/>
  <c r="I48" i="10"/>
  <c r="I49" i="10"/>
  <c r="I51" i="10"/>
  <c r="I52" i="10"/>
  <c r="I58" i="10"/>
  <c r="I59" i="10"/>
  <c r="I61" i="10"/>
  <c r="I63" i="10"/>
  <c r="I67" i="10"/>
  <c r="I70" i="10"/>
  <c r="H7" i="10"/>
  <c r="H10" i="10"/>
  <c r="H11" i="10"/>
  <c r="H12" i="10"/>
  <c r="H13" i="10"/>
  <c r="H16" i="10"/>
  <c r="H17" i="10"/>
  <c r="H18" i="10"/>
  <c r="H19" i="10"/>
  <c r="H20" i="10"/>
  <c r="H23" i="10"/>
  <c r="H24" i="10"/>
  <c r="H25" i="10"/>
  <c r="H27" i="10"/>
  <c r="H28" i="10"/>
  <c r="H31" i="10"/>
  <c r="H33" i="10"/>
  <c r="H48" i="10"/>
  <c r="H49" i="10"/>
  <c r="H51" i="10"/>
  <c r="H58" i="10"/>
  <c r="H59" i="10"/>
  <c r="I6" i="10"/>
  <c r="H6" i="10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9" i="9"/>
  <c r="I60" i="9"/>
  <c r="I61" i="9"/>
  <c r="I62" i="9"/>
  <c r="I65" i="9"/>
  <c r="I66" i="9"/>
  <c r="I67" i="9"/>
  <c r="H12" i="9"/>
  <c r="H13" i="9"/>
  <c r="H14" i="9"/>
  <c r="H15" i="9"/>
  <c r="H16" i="9"/>
  <c r="H17" i="9"/>
  <c r="H18" i="9"/>
  <c r="H19" i="9"/>
  <c r="H20" i="9"/>
  <c r="H23" i="9"/>
  <c r="H24" i="9"/>
  <c r="H25" i="9"/>
  <c r="H26" i="9"/>
  <c r="H30" i="9"/>
  <c r="H31" i="9"/>
  <c r="H34" i="9"/>
  <c r="H37" i="9"/>
  <c r="H38" i="9"/>
  <c r="H39" i="9"/>
  <c r="H40" i="9"/>
  <c r="H43" i="9"/>
  <c r="H45" i="9"/>
  <c r="H52" i="9"/>
  <c r="H53" i="9"/>
  <c r="H54" i="9"/>
  <c r="H55" i="9"/>
  <c r="I6" i="9"/>
  <c r="H6" i="9"/>
  <c r="I12" i="8"/>
  <c r="I13" i="8"/>
  <c r="I14" i="8"/>
  <c r="I15" i="8"/>
  <c r="I16" i="8"/>
  <c r="I17" i="8"/>
  <c r="I18" i="8"/>
  <c r="I19" i="8"/>
  <c r="I20" i="8"/>
  <c r="I21" i="8"/>
  <c r="I22" i="8"/>
  <c r="I23" i="8"/>
  <c r="I25" i="8"/>
  <c r="I26" i="8"/>
  <c r="I28" i="8"/>
  <c r="I29" i="8"/>
  <c r="I30" i="8"/>
  <c r="I32" i="8"/>
  <c r="I33" i="8"/>
  <c r="I34" i="8"/>
  <c r="I35" i="8"/>
  <c r="I36" i="8"/>
  <c r="I37" i="8"/>
  <c r="I38" i="8"/>
  <c r="I39" i="8"/>
  <c r="I40" i="8"/>
  <c r="I41" i="8"/>
  <c r="I42" i="8"/>
  <c r="I46" i="8"/>
  <c r="I47" i="8"/>
  <c r="I48" i="8"/>
  <c r="I49" i="8"/>
  <c r="H12" i="8"/>
  <c r="H13" i="8"/>
  <c r="H14" i="8"/>
  <c r="H15" i="8"/>
  <c r="H16" i="8"/>
  <c r="H17" i="8"/>
  <c r="H18" i="8"/>
  <c r="H19" i="8"/>
  <c r="H20" i="8"/>
  <c r="H21" i="8"/>
  <c r="H22" i="8"/>
  <c r="H23" i="8"/>
  <c r="H25" i="8"/>
  <c r="H26" i="8"/>
  <c r="H32" i="8"/>
  <c r="H33" i="8"/>
  <c r="H34" i="8"/>
  <c r="H35" i="8"/>
  <c r="H36" i="8"/>
  <c r="H37" i="8"/>
  <c r="H38" i="8"/>
  <c r="H39" i="8"/>
  <c r="H46" i="8"/>
  <c r="H47" i="8"/>
  <c r="H48" i="8"/>
  <c r="H49" i="8"/>
  <c r="I7" i="8"/>
  <c r="H7" i="8"/>
  <c r="I9" i="7" l="1"/>
  <c r="I10" i="7"/>
  <c r="I11" i="7"/>
  <c r="I12" i="7"/>
  <c r="I13" i="7"/>
  <c r="I14" i="7"/>
  <c r="I16" i="7"/>
  <c r="I17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81" i="7"/>
  <c r="I82" i="7"/>
  <c r="I83" i="7"/>
  <c r="I84" i="7"/>
  <c r="I85" i="7"/>
  <c r="I86" i="7"/>
  <c r="I87" i="7"/>
  <c r="I88" i="7"/>
  <c r="I90" i="7"/>
  <c r="I91" i="7"/>
  <c r="I92" i="7"/>
  <c r="I93" i="7"/>
  <c r="I94" i="7"/>
  <c r="H9" i="7"/>
  <c r="H10" i="7"/>
  <c r="H11" i="7"/>
  <c r="H12" i="7"/>
  <c r="H13" i="7"/>
  <c r="H14" i="7"/>
  <c r="H16" i="7"/>
  <c r="H17" i="7"/>
  <c r="H19" i="7"/>
  <c r="H20" i="7"/>
  <c r="H21" i="7"/>
  <c r="H23" i="7"/>
  <c r="H24" i="7"/>
  <c r="H25" i="7"/>
  <c r="H27" i="7"/>
  <c r="H28" i="7"/>
  <c r="H30" i="7"/>
  <c r="H31" i="7"/>
  <c r="H32" i="7"/>
  <c r="H33" i="7"/>
  <c r="H34" i="7"/>
  <c r="H35" i="7"/>
  <c r="H36" i="7"/>
  <c r="H37" i="7"/>
  <c r="H38" i="7"/>
  <c r="H39" i="7"/>
  <c r="H40" i="7"/>
  <c r="H41" i="7"/>
  <c r="H81" i="7"/>
  <c r="H82" i="7"/>
  <c r="H84" i="7"/>
  <c r="H85" i="7"/>
  <c r="H86" i="7"/>
  <c r="H87" i="7"/>
  <c r="H88" i="7"/>
  <c r="H90" i="7"/>
  <c r="H91" i="7"/>
  <c r="H92" i="7"/>
  <c r="H93" i="7"/>
  <c r="H94" i="7"/>
  <c r="H7" i="7"/>
  <c r="I7" i="7"/>
  <c r="I11" i="13"/>
  <c r="I12" i="13"/>
  <c r="I13" i="13"/>
  <c r="H11" i="13"/>
  <c r="H12" i="13"/>
  <c r="H13" i="13"/>
  <c r="I46" i="3"/>
  <c r="I47" i="3"/>
  <c r="I48" i="3"/>
  <c r="I49" i="3"/>
  <c r="I50" i="3"/>
  <c r="I51" i="3"/>
  <c r="I52" i="3"/>
  <c r="I55" i="3"/>
  <c r="I57" i="3"/>
  <c r="I58" i="3"/>
  <c r="I59" i="3"/>
  <c r="I60" i="3"/>
  <c r="I61" i="3"/>
  <c r="I62" i="3"/>
  <c r="I63" i="3"/>
  <c r="I64" i="3"/>
  <c r="I65" i="3"/>
  <c r="I66" i="3"/>
  <c r="I67" i="3"/>
  <c r="I69" i="3"/>
  <c r="I71" i="3"/>
  <c r="I74" i="3"/>
  <c r="I75" i="3"/>
  <c r="I79" i="3"/>
  <c r="I80" i="3"/>
  <c r="I81" i="3"/>
  <c r="I85" i="3"/>
  <c r="I86" i="3"/>
  <c r="I87" i="3"/>
  <c r="I88" i="3"/>
  <c r="H46" i="3"/>
  <c r="H47" i="3"/>
  <c r="H48" i="3"/>
  <c r="H51" i="3"/>
  <c r="H52" i="3"/>
  <c r="H55" i="3"/>
  <c r="H57" i="3"/>
  <c r="H58" i="3"/>
  <c r="H59" i="3"/>
  <c r="H60" i="3"/>
  <c r="H61" i="3"/>
  <c r="H62" i="3"/>
  <c r="H63" i="3"/>
  <c r="H66" i="3"/>
  <c r="H67" i="3"/>
  <c r="H71" i="3"/>
  <c r="H74" i="3"/>
  <c r="H75" i="3"/>
  <c r="H76" i="3"/>
  <c r="H78" i="3"/>
  <c r="H82" i="3"/>
  <c r="H84" i="3"/>
  <c r="H85" i="3"/>
  <c r="H86" i="3"/>
  <c r="H87" i="3"/>
  <c r="H88" i="3"/>
  <c r="I45" i="3"/>
  <c r="H45" i="3"/>
  <c r="I11" i="3"/>
  <c r="I12" i="3"/>
  <c r="I13" i="3"/>
  <c r="I15" i="3"/>
  <c r="I16" i="3"/>
  <c r="I17" i="3"/>
  <c r="I18" i="3"/>
  <c r="I19" i="3"/>
  <c r="I20" i="3"/>
  <c r="I21" i="3"/>
  <c r="I22" i="3"/>
  <c r="I23" i="3"/>
  <c r="I24" i="3"/>
  <c r="I25" i="3"/>
  <c r="I26" i="3"/>
  <c r="I28" i="3"/>
  <c r="I33" i="3"/>
  <c r="I34" i="3"/>
  <c r="I36" i="3"/>
  <c r="I37" i="3"/>
  <c r="I10" i="3"/>
  <c r="H10" i="3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9" i="15"/>
  <c r="J110" i="15"/>
  <c r="J111" i="15"/>
  <c r="J113" i="15"/>
  <c r="J116" i="15"/>
  <c r="J117" i="15"/>
  <c r="J120" i="15"/>
  <c r="J121" i="15"/>
  <c r="J122" i="15"/>
  <c r="J12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9" i="15"/>
  <c r="I70" i="15"/>
  <c r="I71" i="15"/>
  <c r="I72" i="15"/>
  <c r="I73" i="15"/>
  <c r="I74" i="15"/>
  <c r="I76" i="15"/>
  <c r="I77" i="15"/>
  <c r="I78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7" i="15"/>
  <c r="I99" i="15"/>
  <c r="I100" i="15"/>
  <c r="I101" i="15"/>
  <c r="I105" i="15"/>
  <c r="I109" i="15"/>
  <c r="I110" i="15"/>
  <c r="I111" i="15"/>
  <c r="I113" i="15"/>
  <c r="I116" i="15"/>
  <c r="I117" i="15"/>
  <c r="I118" i="15"/>
  <c r="I119" i="15"/>
  <c r="I120" i="15"/>
  <c r="I121" i="15"/>
  <c r="I122" i="15"/>
  <c r="I123" i="15"/>
  <c r="J53" i="15"/>
  <c r="I53" i="15"/>
  <c r="J11" i="15" l="1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44" i="15"/>
  <c r="J45" i="15"/>
  <c r="J46" i="15"/>
  <c r="J47" i="15"/>
  <c r="I11" i="15"/>
  <c r="I14" i="15"/>
  <c r="I15" i="15"/>
  <c r="I21" i="15"/>
  <c r="I22" i="15"/>
  <c r="I23" i="15"/>
  <c r="I24" i="15"/>
  <c r="I25" i="15"/>
  <c r="I26" i="15"/>
  <c r="I27" i="15"/>
  <c r="I28" i="15"/>
  <c r="I29" i="15"/>
  <c r="I30" i="15"/>
  <c r="I31" i="15"/>
  <c r="I33" i="15"/>
  <c r="I34" i="15"/>
  <c r="I35" i="15"/>
  <c r="I36" i="15"/>
  <c r="I38" i="15"/>
  <c r="I39" i="15"/>
  <c r="I40" i="15"/>
  <c r="I44" i="15"/>
  <c r="I45" i="15"/>
  <c r="I46" i="15"/>
  <c r="J10" i="15"/>
  <c r="I10" i="15"/>
  <c r="H34" i="14" l="1"/>
  <c r="H37" i="14" s="1"/>
  <c r="J34" i="14" s="1"/>
  <c r="J37" i="14" s="1"/>
  <c r="H22" i="14"/>
  <c r="J22" i="14" l="1"/>
  <c r="I22" i="14"/>
</calcChain>
</file>

<file path=xl/sharedStrings.xml><?xml version="1.0" encoding="utf-8"?>
<sst xmlns="http://schemas.openxmlformats.org/spreadsheetml/2006/main" count="755" uniqueCount="309">
  <si>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</si>
  <si>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</si>
  <si>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</si>
  <si>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</si>
  <si>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</si>
  <si>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</si>
  <si>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</si>
  <si>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</si>
  <si>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</si>
  <si>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</si>
  <si>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</si>
  <si>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</si>
  <si>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</si>
  <si>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</si>
  <si>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</si>
  <si>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</si>
  <si>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</si>
  <si>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</si>
  <si>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</si>
  <si>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</si>
  <si>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</si>
  <si>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</si>
  <si>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</si>
  <si>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</si>
  <si>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</si>
  <si>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</si>
  <si>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</si>
  <si>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</si>
  <si>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</si>
  <si>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</si>
  <si>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</si>
  <si>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</si>
  <si>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</si>
  <si>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</si>
  <si>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Ostale pomoći</t>
  </si>
  <si>
    <t>Rashodi za nabavu proizvedene dugotrajne imovine</t>
  </si>
  <si>
    <t>Naziv</t>
  </si>
  <si>
    <t>Prihodi od imovine</t>
  </si>
  <si>
    <t>Pomoći iz inozemstva</t>
  </si>
  <si>
    <t>Prihodi za posebne namjene</t>
  </si>
  <si>
    <t>Prihodi od upravnih i admini.pristojbi, pristojbi po posebnim propisima i naknada</t>
  </si>
  <si>
    <t>Prihodi od prodaje proizvoda i robe te pruženih usluga, prihodi od donacija te povrati po protestiranim jamstvima</t>
  </si>
  <si>
    <t>Tekuće donacije</t>
  </si>
  <si>
    <t>Pomoći</t>
  </si>
  <si>
    <t>Dec-sredstva</t>
  </si>
  <si>
    <t>Višak-Dec sredstva</t>
  </si>
  <si>
    <t>Financijski rashodi</t>
  </si>
  <si>
    <t>Rashodi z dodatna ulaganja na nefinancijskoj imovini</t>
  </si>
  <si>
    <t>Državni proračun-pr.učenika</t>
  </si>
  <si>
    <t xml:space="preserve">Državni proračun-pri. učenika </t>
  </si>
  <si>
    <t>Naknade građanima i kućanstvima na temelju osiguranja i druge naknade</t>
  </si>
  <si>
    <t>09 Obrazovanje</t>
  </si>
  <si>
    <t>092 Srednješkolsko obrazovanje</t>
  </si>
  <si>
    <t>096 Dodatne usluge u obrazovanju</t>
  </si>
  <si>
    <t>PROGRAM 3110</t>
  </si>
  <si>
    <t>Aktivnost A 3110-01</t>
  </si>
  <si>
    <t>Izvor financiranja 12</t>
  </si>
  <si>
    <t>Dec. Sredstva</t>
  </si>
  <si>
    <t xml:space="preserve">Službena putovanja </t>
  </si>
  <si>
    <t>Rashodi za materijal i energiju</t>
  </si>
  <si>
    <t>Materijal i sirovine</t>
  </si>
  <si>
    <t>Energija</t>
  </si>
  <si>
    <t>Rashodi za usluge</t>
  </si>
  <si>
    <t>Usluge promidžbe i informiranja</t>
  </si>
  <si>
    <t>Zakupnine i najamnine</t>
  </si>
  <si>
    <t>Intelektualne usluge</t>
  </si>
  <si>
    <t>Računalne usluge</t>
  </si>
  <si>
    <t>Ostale usluge</t>
  </si>
  <si>
    <t>Naknade za prijevoz, za rad na terenu</t>
  </si>
  <si>
    <t>Stručno usavršavanje</t>
  </si>
  <si>
    <t>Ostale naknade troškova zaposlenima</t>
  </si>
  <si>
    <t>Uredski materijal i ostali materijalni ras.</t>
  </si>
  <si>
    <t>Mat. I dijelovi za tek. I inves. Održav.</t>
  </si>
  <si>
    <t>Sitan invnentar i auto-gume</t>
  </si>
  <si>
    <t>Službena, radna i zaštitna odjeća</t>
  </si>
  <si>
    <t>Usluge telefona, pošte i prijevoza</t>
  </si>
  <si>
    <t>Usluge tekućeg i investicijskog održ.</t>
  </si>
  <si>
    <t>Komunale usluge</t>
  </si>
  <si>
    <t>Zdravstvene i veterinarske</t>
  </si>
  <si>
    <t>Intelektualne i osobne usluge</t>
  </si>
  <si>
    <t>Ostali nespomenuti rashodi poslovanja</t>
  </si>
  <si>
    <t>Premije osiguranja</t>
  </si>
  <si>
    <t>Reprezentacija</t>
  </si>
  <si>
    <t>Članarine i norme</t>
  </si>
  <si>
    <t>Pristojbe i naknade</t>
  </si>
  <si>
    <t>Financijski  rashodi</t>
  </si>
  <si>
    <t>Ostali financijski rashodi</t>
  </si>
  <si>
    <t>Bankarske usluge i usl. Pla. prometa</t>
  </si>
  <si>
    <t>Zatezne kamate</t>
  </si>
  <si>
    <t>Naknade građanima i kućanstvima</t>
  </si>
  <si>
    <t>OSIGURANJE UVJETA RADASŠ-minimalni standard</t>
  </si>
  <si>
    <t>SREDNJE ŠKOLSKI STANDARD</t>
  </si>
  <si>
    <t>Kapitalni projekt K 3110-02</t>
  </si>
  <si>
    <t>Kapitalni izdatci iz decentrali.</t>
  </si>
  <si>
    <t>Postrojenja i oprema</t>
  </si>
  <si>
    <t>Uređaji, strojevi i oprema za ostale namjene</t>
  </si>
  <si>
    <t>Prijevozna sredstva</t>
  </si>
  <si>
    <t>Rashodi za dodatna ulaganja na nef.im.</t>
  </si>
  <si>
    <t>Uredska oprema i namještaj</t>
  </si>
  <si>
    <t>Instrumenti, uređaji i strojevi</t>
  </si>
  <si>
    <t>Dodatna ulaganja na građevinskim objektima</t>
  </si>
  <si>
    <t xml:space="preserve">Dodatna ulaganja na građevinskim objektima </t>
  </si>
  <si>
    <t xml:space="preserve">Prijevozna sredstva u cestovnom prometu </t>
  </si>
  <si>
    <t>Aktivnost A 3110-04</t>
  </si>
  <si>
    <t>UČENIČKI DOM</t>
  </si>
  <si>
    <t>Aktivnost A 3110-05</t>
  </si>
  <si>
    <t>Odgojno obrazovno, administrativno i tehničko osoblje</t>
  </si>
  <si>
    <t>Izvor financiranja 501</t>
  </si>
  <si>
    <t xml:space="preserve">Pomoći iz državnog proračuna </t>
  </si>
  <si>
    <t>Plaće (Bruto)</t>
  </si>
  <si>
    <t>Plaće za redovan rad</t>
  </si>
  <si>
    <t>Plaće za prekovremeni rad</t>
  </si>
  <si>
    <t>Ostali rashodi za zaposlene</t>
  </si>
  <si>
    <t>Doprinosi na plaće</t>
  </si>
  <si>
    <t>Doprinosi za obvezno zdravstveno osig.</t>
  </si>
  <si>
    <t>Naknade troškova zaposlenima</t>
  </si>
  <si>
    <t>Službena putovanja</t>
  </si>
  <si>
    <t>Ugovori o djelu</t>
  </si>
  <si>
    <t>Knjige, umjetnička djela i ostale izložbene vrijednosti</t>
  </si>
  <si>
    <t>Knjige</t>
  </si>
  <si>
    <t>PROGRAM 3120</t>
  </si>
  <si>
    <t>DRŽAVNI PRORAČUN</t>
  </si>
  <si>
    <t>Aktivnost K 3120-02</t>
  </si>
  <si>
    <t>Kapitalni izdatci-državni proračun</t>
  </si>
  <si>
    <t>VLASTITI PRIHODI</t>
  </si>
  <si>
    <t>Aktivnost A 3120-01</t>
  </si>
  <si>
    <t>Izvor financiranja 31</t>
  </si>
  <si>
    <t>Vlastita sredstva</t>
  </si>
  <si>
    <t>Izdatci za financijaku imovinu i oplatu zajmova</t>
  </si>
  <si>
    <t>Izdatci za otplatu glavnice primljenih kredita i zajmova</t>
  </si>
  <si>
    <t>Bankarske usluge i usl. platnog prometa</t>
  </si>
  <si>
    <t xml:space="preserve">Otplata glavnice primljenih zajmova </t>
  </si>
  <si>
    <t>Kapitalni izdatci-vlastiti prihodi</t>
  </si>
  <si>
    <t>Aktivnost A 3120-02</t>
  </si>
  <si>
    <t xml:space="preserve">POSEBNE NAMJENE </t>
  </si>
  <si>
    <t>Aktivnost K 3120-01</t>
  </si>
  <si>
    <t>Prihodi za posebne namjene-uč-dom sufinanciranje roditelja i ostali prihodi za posebne namjene</t>
  </si>
  <si>
    <t>Izvor financiranja 412</t>
  </si>
  <si>
    <t>Aktivnost K 3120-03</t>
  </si>
  <si>
    <t>Kapitalni izdatci-prihodi za posebne namjene</t>
  </si>
  <si>
    <t>DONACIJE</t>
  </si>
  <si>
    <t>Aktivnost A 3120-03</t>
  </si>
  <si>
    <t xml:space="preserve">Donacije-tekuće </t>
  </si>
  <si>
    <t>Izvor financiranja 61</t>
  </si>
  <si>
    <t>Aktivnost K 3120-04</t>
  </si>
  <si>
    <t xml:space="preserve">Donacije-kapitalne </t>
  </si>
  <si>
    <t>Kapitalne donacije</t>
  </si>
  <si>
    <t>Rashodi za nabavu nefina.imo.</t>
  </si>
  <si>
    <t>Rashodi za dodatna ulaga.na nef.imo</t>
  </si>
  <si>
    <t>Dodatna ulag.na građ.objektima</t>
  </si>
  <si>
    <t>PROGRAM 3130</t>
  </si>
  <si>
    <t>Aktivnost A 3130-01</t>
  </si>
  <si>
    <t>Sufinanc.prijevoza učenika</t>
  </si>
  <si>
    <t>Izvor financiranja 51</t>
  </si>
  <si>
    <t>Državni proračun</t>
  </si>
  <si>
    <t>Ostale naknade građ. iz proračuna</t>
  </si>
  <si>
    <t>PROGRAM 3140</t>
  </si>
  <si>
    <t>Aktivnost A 3140-04</t>
  </si>
  <si>
    <t>Erasmus</t>
  </si>
  <si>
    <t>Državni proračun-pomoći</t>
  </si>
  <si>
    <t>Aktivnost A 3140-05</t>
  </si>
  <si>
    <t>Shema školskog voća</t>
  </si>
  <si>
    <t>Izvor financiranja 54</t>
  </si>
  <si>
    <t>Rezultat poslovanja</t>
  </si>
  <si>
    <t>Zdravstvene usluge</t>
  </si>
  <si>
    <t>Troškovi sudskih postupaka</t>
  </si>
  <si>
    <t>Naknada za prijevoz</t>
  </si>
  <si>
    <t>Uredski materijal i ostali mat. ras.</t>
  </si>
  <si>
    <t>Mat.i djel.za tek.i inve.održavanje</t>
  </si>
  <si>
    <t>Službena,radna i zašt.odje.i obuća</t>
  </si>
  <si>
    <t>Usluge teku.i investi.održavanja</t>
  </si>
  <si>
    <t>Komunalne usluge</t>
  </si>
  <si>
    <t>Članarine</t>
  </si>
  <si>
    <t>Ostali nespomenuti financijs. ras.</t>
  </si>
  <si>
    <t>Sportska i glazbena oprema</t>
  </si>
  <si>
    <t>Izvor financiranja 17</t>
  </si>
  <si>
    <t>Višak-dec</t>
  </si>
  <si>
    <t>Materijal i dijel.za tek. i inv.održa.</t>
  </si>
  <si>
    <t>Službena, radna i zaš.odje. i obu.</t>
  </si>
  <si>
    <t>Usluge tek. i invest.održavanja</t>
  </si>
  <si>
    <t xml:space="preserve">Uredski materijal i ostali materi.ras. </t>
  </si>
  <si>
    <t>Opći prihodi i primici</t>
  </si>
  <si>
    <t>UKUPNO IZVORI 51+501+54</t>
  </si>
  <si>
    <t>Primici od fin.imo.i zaduž.</t>
  </si>
  <si>
    <t>Izdatci za fin.imo i otpl.zajmova</t>
  </si>
  <si>
    <t>izdatci za otplatu glav.primljenih kred.i zajmova</t>
  </si>
  <si>
    <t>PRIHODI POSLOVANJA PREMA IZVORIMA FINANCIRANJA</t>
  </si>
  <si>
    <t>RASHODI POSLOVANJA PREMA IZVORIMA FINANCIRANJA</t>
  </si>
  <si>
    <t>B. RAČUN FINANCIRANJA PREMA IZVORIMA FINANCIRANJA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</si>
  <si>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</si>
  <si>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</si>
  <si>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</si>
  <si>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</si>
  <si>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</si>
  <si>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</si>
  <si>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</si>
  <si>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</si>
  <si>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</si>
  <si>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</si>
  <si>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</si>
  <si>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</si>
  <si>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</si>
  <si>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Tekući projekt T 3140-06</t>
  </si>
  <si>
    <t>Ostale naknade troš.zaposlenima</t>
  </si>
  <si>
    <t>Sitan inventar</t>
  </si>
  <si>
    <t>Instrumenti,uređaji i strojevi</t>
  </si>
  <si>
    <t>Uređaji,strojevi i oprema za ostale namjene</t>
  </si>
  <si>
    <t>Rashodi za mat.i energiju</t>
  </si>
  <si>
    <t>Ostali nespo.rashodi poslovanja</t>
  </si>
  <si>
    <t>Izvor financiranja 63</t>
  </si>
  <si>
    <t>Kazne, upravne mjere i ostali prihodi</t>
  </si>
  <si>
    <t>Kazne,upravne mjere i ostali prihodi</t>
  </si>
  <si>
    <t>Opći prihodi i primici-LSŽ</t>
  </si>
  <si>
    <t>Rashodi za nabavu neproizvedene dug.imo.</t>
  </si>
  <si>
    <t>Ostale pomoći-državni pro.</t>
  </si>
  <si>
    <t>Licence</t>
  </si>
  <si>
    <t>Nematerijalna imovine</t>
  </si>
  <si>
    <t>Djelatnost sred.škola iznad standarda</t>
  </si>
  <si>
    <t>UČENIČKI DOM-opći prihodi i primici</t>
  </si>
  <si>
    <t>Izvor financiranja 11</t>
  </si>
  <si>
    <t>Materi.i dij.za teku.inv.održavanje</t>
  </si>
  <si>
    <t>Usluge tekućeg i investicij. održ.</t>
  </si>
  <si>
    <t>Indeks</t>
  </si>
  <si>
    <t xml:space="preserve">  </t>
  </si>
  <si>
    <t xml:space="preserve">Negativne tečajne razlike </t>
  </si>
  <si>
    <t>Uređaji, strojevi i opre. za osta.nam.</t>
  </si>
  <si>
    <t>DONACIJE-ukupno</t>
  </si>
  <si>
    <t>"Obrazovanje jednakih mogućnosti IV"</t>
  </si>
  <si>
    <t>Podsk.</t>
  </si>
  <si>
    <t>Odjeljak</t>
  </si>
  <si>
    <t>Pomoći prora.koris.iz prora.koji im nije nadležan</t>
  </si>
  <si>
    <t>Tekuće pom.prora.kori.iz prora.koji im nije nadležan</t>
  </si>
  <si>
    <t>Kapitalne pom.prora.kori.iz prora.koji im nije nadležan</t>
  </si>
  <si>
    <t>Pomoći temeljem prijenosa EU sred.</t>
  </si>
  <si>
    <t>Tekuće pomoći teme.prije.EU sred.</t>
  </si>
  <si>
    <t>Prijenosi između prora.kori.istog prora.</t>
  </si>
  <si>
    <t>Tekući prije.između prorač.koris.istog prora.temelje.prijenosa EU sredstava</t>
  </si>
  <si>
    <t>Prihodi od financ.imovine</t>
  </si>
  <si>
    <t>Prihodi od kamata</t>
  </si>
  <si>
    <t>Prihodi po posebnim propisima</t>
  </si>
  <si>
    <t>Ostali nespomenuti prihodi</t>
  </si>
  <si>
    <t>Prihodi od prodaje proizvoda i robe te pruženih usluga</t>
  </si>
  <si>
    <t>Prihodi od prodaje proizvo.i robe</t>
  </si>
  <si>
    <t>Prihodi od pruženih usluga</t>
  </si>
  <si>
    <t>Donacije od pravnih i fizičkih osoba izvan općeg prora.</t>
  </si>
  <si>
    <t xml:space="preserve">Kapitalne donacije </t>
  </si>
  <si>
    <t>Prihodi iz nadležnog prora.za financi.redovne djelatno.prora.korisnika</t>
  </si>
  <si>
    <t>Prihodi iz nadl.prora.za finan.rashoda poslovanja</t>
  </si>
  <si>
    <t>Prihodi iz nadl.prora.za finan.rashoda za nabavu nefinancijske imovine</t>
  </si>
  <si>
    <t>Ostali prihodi</t>
  </si>
  <si>
    <t>Primljeni zajmovi od trg.društava</t>
  </si>
  <si>
    <t>Višak/manjak prihoda</t>
  </si>
  <si>
    <t>Višak prihoda</t>
  </si>
  <si>
    <t>UKUPNO PRIHODI:</t>
  </si>
  <si>
    <t>Podsk</t>
  </si>
  <si>
    <t>UKUPNO 3+4+5</t>
  </si>
  <si>
    <t>Plaće</t>
  </si>
  <si>
    <t>Doprinos za obvezno zdra.osigura.</t>
  </si>
  <si>
    <t>Naknade tro.zaposlenima</t>
  </si>
  <si>
    <t>Naknade za prijevoz</t>
  </si>
  <si>
    <t>Stručno usavrša.zaposlenika</t>
  </si>
  <si>
    <t>Ostale naknade troškova zposlenima</t>
  </si>
  <si>
    <t>Rashodi za mat. i energiju</t>
  </si>
  <si>
    <t>Uredski mat.i ostali mat.rashodi</t>
  </si>
  <si>
    <t>Mate. I dijelovi za tekuj.i inve.održa.</t>
  </si>
  <si>
    <t>Sitan inventar i auto gume</t>
  </si>
  <si>
    <t>Službena, radna i zašti.odj.i obuća</t>
  </si>
  <si>
    <t>Usluge telefona,pošte i prijevoza</t>
  </si>
  <si>
    <t>Ostali nespomenuti fin.rashodi</t>
  </si>
  <si>
    <t>Oatale naknade građanima i kućanstvima iz proračuna</t>
  </si>
  <si>
    <t>Naknade građanima i kućanstvima u naravi</t>
  </si>
  <si>
    <t>Rashodi za nabavu neproizve.dug.imovine</t>
  </si>
  <si>
    <t>Nematerijalna imovina</t>
  </si>
  <si>
    <t>Uređaji, strojevi i oprema za os.namj.</t>
  </si>
  <si>
    <t>Prijevozna sredstva u cestovnom pr.</t>
  </si>
  <si>
    <t>Dodatna ulaganja na građ.objektima</t>
  </si>
  <si>
    <t>Otplata gla.primlje.zajmova od trgo.društava</t>
  </si>
  <si>
    <t>Otplata gla.primlje.zajmova od tuzem.trgo.društava izvan javn.sekt.</t>
  </si>
  <si>
    <t>IZVJEŠTAJ O PRIHODIMA I RASHODIMA PREMA EKONOMSKOJ KLASIFIKACIJI</t>
  </si>
  <si>
    <t>PRIHODI POSLOVANJA</t>
  </si>
  <si>
    <t>UKUPNO RASHODI</t>
  </si>
  <si>
    <t xml:space="preserve">Ostali rashodi </t>
  </si>
  <si>
    <t>Tekuće donacije u naravi</t>
  </si>
  <si>
    <t>Ostali rashodi</t>
  </si>
  <si>
    <t>Bankarske usl.i usl.platnog prometa</t>
  </si>
  <si>
    <t>Negativne tečajne raz.i valutna klauzula</t>
  </si>
  <si>
    <t>INDEKS</t>
  </si>
  <si>
    <t>KLASA: 400-02/24-01/01</t>
  </si>
  <si>
    <t>IZVRŠENJE 2023/06</t>
  </si>
  <si>
    <t>IZVORNI PLAN/REBALANS 2024</t>
  </si>
  <si>
    <t>IZVRŠENJE 2024/06</t>
  </si>
  <si>
    <t>POLUGODIŠNJI IZVJEŠTAJ O IZVRŠENJU FINANCIJSKOG PLANA ZA 2024. GODINU</t>
  </si>
  <si>
    <t>VLASTITI PRIHODI  3+4+5</t>
  </si>
  <si>
    <t>Rashodi za nab.nefi.imovine</t>
  </si>
  <si>
    <t>Rashodi za nab.proi.nefina.imovi.</t>
  </si>
  <si>
    <t>Uređaji,stro.i oprema za os.nam.</t>
  </si>
  <si>
    <t>Rashodi za dod.ula.na nefi.imo.</t>
  </si>
  <si>
    <t>Dodatna ulaga.na građevi.objekti.</t>
  </si>
  <si>
    <t>POMOĆI GRADSKI PRORAČUN</t>
  </si>
  <si>
    <t>Aktivnost A 3120-04</t>
  </si>
  <si>
    <t>Tekuće pomoći-gradski proračun</t>
  </si>
  <si>
    <t>Izvor financiranja 50</t>
  </si>
  <si>
    <t>Pomoći iz prorasčuna</t>
  </si>
  <si>
    <t>Kapitalne pomoći iz proračuna</t>
  </si>
  <si>
    <t>RAVNATELJ</t>
  </si>
  <si>
    <t>Ivan Vidmar, prof.</t>
  </si>
  <si>
    <t>POLUGODIŠNJI IZVJEŠAJ O IZVRŠENJU FINANCIJSKOG PLANA SREDNJE ŠKOLE OTOČAC ZA 2024. GODINU</t>
  </si>
  <si>
    <t>URBROJ: 2125-37-03-24-5</t>
  </si>
  <si>
    <t>Otočac, 17.07.2024.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</si>
</sst>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i/>
      <sz val="16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0" fontId="19" fillId="0" borderId="0" xfId="0" applyFont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2" borderId="0" xfId="0" applyFont="1" applyFill="1" applyAlignment="1">
      <alignment horizontal="left" vertical="center" wrapText="1" indent="1"/>
    </xf>
    <xf numFmtId="3" fontId="3" fillId="0" borderId="3" xfId="0" applyNumberFormat="1" applyFont="1" applyBorder="1" applyAlignment="1">
      <alignment wrapText="1"/>
    </xf>
    <xf numFmtId="3" fontId="6" fillId="0" borderId="3" xfId="0" applyNumberFormat="1" applyFont="1" applyBorder="1" applyAlignment="1">
      <alignment wrapText="1"/>
    </xf>
    <xf numFmtId="0" fontId="6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right"/>
    </xf>
    <xf numFmtId="3" fontId="3" fillId="0" borderId="4" xfId="0" applyNumberFormat="1" applyFont="1" applyBorder="1" applyAlignment="1">
      <alignment wrapText="1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18" fillId="2" borderId="1" xfId="0" applyFont="1" applyFill="1" applyBorder="1" applyAlignment="1">
      <alignment horizontal="center" vertical="center" wrapText="1"/>
    </xf>
    <xf numFmtId="3" fontId="3" fillId="0" borderId="3" xfId="0" applyNumberFormat="1" applyFont="1" applyBorder="1"/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/>
    </xf>
    <xf numFmtId="0" fontId="22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2" borderId="3" xfId="0" quotePrefix="1" applyFont="1" applyFill="1" applyBorder="1" applyAlignment="1">
      <alignment horizontal="left" vertical="center"/>
    </xf>
    <xf numFmtId="0" fontId="22" fillId="2" borderId="3" xfId="0" quotePrefix="1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5" fillId="0" borderId="0" xfId="0" applyFont="1"/>
    <xf numFmtId="0" fontId="4" fillId="0" borderId="0" xfId="0" applyFont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" fontId="12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0" fontId="26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quotePrefix="1" applyFont="1" applyFill="1" applyBorder="1" applyAlignment="1">
      <alignment horizontal="left" vertical="center"/>
    </xf>
    <xf numFmtId="0" fontId="28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center" vertical="center" wrapText="1"/>
    </xf>
    <xf numFmtId="0" fontId="29" fillId="2" borderId="3" xfId="0" quotePrefix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Font="1" applyFill="1" applyBorder="1" applyAlignment="1">
      <alignment vertical="center"/>
    </xf>
    <xf numFmtId="3" fontId="11" fillId="4" borderId="1" xfId="0" quotePrefix="1" applyNumberFormat="1" applyFont="1" applyFill="1" applyBorder="1" applyAlignment="1">
      <alignment horizontal="right"/>
    </xf>
    <xf numFmtId="3" fontId="11" fillId="4" borderId="3" xfId="0" applyNumberFormat="1" applyFont="1" applyFill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31" fillId="0" borderId="0" xfId="0" applyFont="1" applyAlignment="1">
      <alignment wrapText="1"/>
    </xf>
    <xf numFmtId="0" fontId="22" fillId="0" borderId="0" xfId="0" quotePrefix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>
      <alignment wrapText="1"/>
    </xf>
    <xf numFmtId="4" fontId="3" fillId="4" borderId="3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wrapText="1"/>
    </xf>
    <xf numFmtId="4" fontId="6" fillId="0" borderId="3" xfId="1" applyNumberFormat="1" applyFont="1" applyBorder="1" applyAlignment="1">
      <alignment horizontal="right"/>
    </xf>
    <xf numFmtId="4" fontId="6" fillId="3" borderId="3" xfId="1" applyNumberFormat="1" applyFont="1" applyFill="1" applyBorder="1" applyAlignment="1">
      <alignment horizontal="right"/>
    </xf>
    <xf numFmtId="4" fontId="11" fillId="4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 wrapText="1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32" fillId="2" borderId="3" xfId="0" quotePrefix="1" applyFont="1" applyFill="1" applyBorder="1" applyAlignment="1">
      <alignment horizontal="left" vertical="center" wrapText="1"/>
    </xf>
    <xf numFmtId="0" fontId="33" fillId="2" borderId="3" xfId="0" quotePrefix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right" wrapText="1"/>
    </xf>
    <xf numFmtId="0" fontId="7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horizontal="right" wrapText="1"/>
    </xf>
    <xf numFmtId="0" fontId="30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4" fontId="6" fillId="2" borderId="3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>
      <alignment horizontal="right"/>
    </xf>
    <xf numFmtId="4" fontId="3" fillId="2" borderId="7" xfId="0" applyNumberFormat="1" applyFont="1" applyFill="1" applyBorder="1" applyAlignment="1">
      <alignment horizontal="right"/>
    </xf>
    <xf numFmtId="0" fontId="34" fillId="4" borderId="3" xfId="0" applyFont="1" applyFill="1" applyBorder="1" applyAlignment="1">
      <alignment horizontal="center" vertical="center" wrapText="1"/>
    </xf>
    <xf numFmtId="3" fontId="35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4" fillId="4" borderId="4" xfId="0" applyFont="1" applyFill="1" applyBorder="1" applyAlignment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0" fontId="36" fillId="2" borderId="3" xfId="0" quotePrefix="1" applyFont="1" applyFill="1" applyBorder="1" applyAlignment="1">
      <alignment horizontal="left" vertical="center"/>
    </xf>
    <xf numFmtId="0" fontId="36" fillId="2" borderId="3" xfId="0" quotePrefix="1" applyFont="1" applyFill="1" applyBorder="1" applyAlignment="1">
      <alignment horizontal="left" vertical="center" wrapText="1"/>
    </xf>
    <xf numFmtId="4" fontId="5" fillId="4" borderId="3" xfId="0" applyNumberFormat="1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left" vertical="center" wrapText="1"/>
    </xf>
    <xf numFmtId="10" fontId="12" fillId="2" borderId="3" xfId="0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 vertical="center" wrapText="1"/>
    </xf>
    <xf numFmtId="10" fontId="6" fillId="3" borderId="3" xfId="2" applyNumberFormat="1" applyFont="1" applyFill="1" applyBorder="1" applyAlignment="1">
      <alignment horizontal="right"/>
    </xf>
    <xf numFmtId="10" fontId="11" fillId="4" borderId="3" xfId="0" applyNumberFormat="1" applyFont="1" applyFill="1" applyBorder="1" applyAlignment="1">
      <alignment horizontal="right" wrapText="1"/>
    </xf>
    <xf numFmtId="10" fontId="12" fillId="2" borderId="3" xfId="0" applyNumberFormat="1" applyFont="1" applyFill="1" applyBorder="1" applyAlignment="1">
      <alignment horizontal="right" vertical="center" wrapText="1"/>
    </xf>
    <xf numFmtId="4" fontId="6" fillId="2" borderId="8" xfId="0" applyNumberFormat="1" applyFont="1" applyFill="1" applyBorder="1" applyAlignment="1">
      <alignment horizontal="right"/>
    </xf>
    <xf numFmtId="0" fontId="0" fillId="0" borderId="9" xfId="0" applyBorder="1"/>
    <xf numFmtId="10" fontId="3" fillId="2" borderId="3" xfId="1" applyNumberFormat="1" applyFont="1" applyFill="1" applyBorder="1" applyAlignment="1">
      <alignment horizontal="right"/>
    </xf>
    <xf numFmtId="10" fontId="6" fillId="2" borderId="3" xfId="0" applyNumberFormat="1" applyFont="1" applyFill="1" applyBorder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0" fontId="9" fillId="3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4" fontId="9" fillId="3" borderId="3" xfId="0" applyNumberFormat="1" applyFont="1" applyFill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 wrapText="1"/>
    </xf>
    <xf numFmtId="0" fontId="37" fillId="0" borderId="3" xfId="0" quotePrefix="1" applyFont="1" applyBorder="1" applyAlignment="1">
      <alignment horizontal="left"/>
    </xf>
    <xf numFmtId="0" fontId="37" fillId="4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4" fontId="11" fillId="4" borderId="3" xfId="0" applyNumberFormat="1" applyFont="1" applyFill="1" applyBorder="1" applyAlignment="1">
      <alignment horizontal="right" vertical="center" wrapText="1"/>
    </xf>
    <xf numFmtId="10" fontId="6" fillId="3" borderId="3" xfId="0" applyNumberFormat="1" applyFont="1" applyFill="1" applyBorder="1" applyAlignment="1">
      <alignment horizontal="right"/>
    </xf>
    <xf numFmtId="10" fontId="6" fillId="0" borderId="3" xfId="1" applyNumberFormat="1" applyFont="1" applyBorder="1" applyAlignment="1">
      <alignment horizontal="right"/>
    </xf>
    <xf numFmtId="10" fontId="6" fillId="0" borderId="3" xfId="1" applyNumberFormat="1" applyFont="1" applyFill="1" applyBorder="1" applyAlignment="1" applyProtection="1">
      <alignment horizontal="right" wrapText="1"/>
    </xf>
    <xf numFmtId="16" fontId="0" fillId="0" borderId="0" xfId="0" applyNumberForma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38" fillId="3" borderId="1" xfId="0" applyFont="1" applyFill="1" applyBorder="1" applyAlignment="1">
      <alignment horizontal="left" vertical="center" wrapText="1"/>
    </xf>
    <xf numFmtId="0" fontId="38" fillId="3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3"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G54" sqref="G54"/>
    </sheetView>
  </sheetViews>
  <sheetFormatPr defaultRowHeight="14.5" x14ac:dyDescent="0.35"/>
  <cols>
    <col min="5" max="5" width="25.26953125" customWidth="1"/>
    <col min="6" max="6" width="21.54296875" customWidth="1"/>
    <col min="7" max="7" width="16.81640625" customWidth="1"/>
    <col min="8" max="8" width="12.54296875" customWidth="1"/>
    <col min="9" max="9" width="13.81640625" customWidth="1"/>
    <col min="10" max="10" width="12.1796875" customWidth="1"/>
  </cols>
  <sheetData>
    <row r="1" spans="1:15" ht="42" customHeight="1" x14ac:dyDescent="0.35">
      <c r="A1" s="189" t="s">
        <v>306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18" x14ac:dyDescent="0.3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5" ht="15.5" x14ac:dyDescent="0.35">
      <c r="A3" s="181" t="s">
        <v>23</v>
      </c>
      <c r="B3" s="181"/>
      <c r="C3" s="181"/>
      <c r="D3" s="181"/>
      <c r="E3" s="181"/>
      <c r="F3" s="181"/>
      <c r="G3" s="181"/>
      <c r="H3" s="194"/>
      <c r="I3" s="194"/>
      <c r="J3" s="194"/>
    </row>
    <row r="4" spans="1:15" ht="18" x14ac:dyDescent="0.35">
      <c r="A4" s="4"/>
      <c r="B4" s="4"/>
      <c r="C4" s="4"/>
      <c r="D4" s="4"/>
      <c r="E4" s="4"/>
      <c r="F4" s="4"/>
      <c r="G4" s="4"/>
      <c r="H4" s="5"/>
      <c r="I4" s="5"/>
      <c r="J4" s="5"/>
    </row>
    <row r="5" spans="1:15" ht="8.25" customHeight="1" x14ac:dyDescent="0.35">
      <c r="A5" s="181" t="s">
        <v>30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5" ht="5.25" hidden="1" customHeight="1" x14ac:dyDescent="0.4">
      <c r="A6" s="1"/>
      <c r="B6" s="2"/>
      <c r="C6" s="2"/>
      <c r="D6" s="2"/>
      <c r="E6" s="6"/>
      <c r="F6" s="6"/>
      <c r="G6" s="7"/>
      <c r="H6" s="7"/>
      <c r="I6" s="7"/>
      <c r="J6" s="30" t="s">
        <v>189</v>
      </c>
    </row>
    <row r="7" spans="1:15" ht="39.75" customHeight="1" x14ac:dyDescent="0.35">
      <c r="A7" s="26"/>
      <c r="B7" s="27"/>
      <c r="C7" s="27"/>
      <c r="D7" s="28"/>
      <c r="E7" s="29"/>
      <c r="F7" s="167" t="s">
        <v>288</v>
      </c>
      <c r="G7" s="168" t="s">
        <v>289</v>
      </c>
      <c r="H7" s="168" t="s">
        <v>290</v>
      </c>
      <c r="I7" s="169" t="s">
        <v>286</v>
      </c>
      <c r="J7" s="169" t="s">
        <v>286</v>
      </c>
    </row>
    <row r="8" spans="1:15" x14ac:dyDescent="0.35">
      <c r="A8" s="195" t="s">
        <v>0</v>
      </c>
      <c r="B8" s="180"/>
      <c r="C8" s="180"/>
      <c r="D8" s="180"/>
      <c r="E8" s="196"/>
      <c r="F8" s="163">
        <v>811601.45</v>
      </c>
      <c r="G8" s="34">
        <v>2647386.37</v>
      </c>
      <c r="H8" s="34">
        <v>971040.79</v>
      </c>
      <c r="I8" s="173">
        <f>AVERAGE(H8/F8)</f>
        <v>1.1964502897327254</v>
      </c>
      <c r="J8" s="152">
        <f>AVERAGE(H8/G8)</f>
        <v>0.3667922449868925</v>
      </c>
    </row>
    <row r="9" spans="1:15" x14ac:dyDescent="0.35">
      <c r="A9" s="197" t="s">
        <v>190</v>
      </c>
      <c r="B9" s="191"/>
      <c r="C9" s="191"/>
      <c r="D9" s="191"/>
      <c r="E9" s="193"/>
      <c r="F9" s="164">
        <v>811601.45</v>
      </c>
      <c r="G9" s="33">
        <v>2647386.37</v>
      </c>
      <c r="H9" s="33">
        <v>971040.79</v>
      </c>
      <c r="I9" s="173">
        <f t="shared" ref="I9:I14" si="0">AVERAGE(H9/F9)</f>
        <v>1.1964502897327254</v>
      </c>
      <c r="J9" s="152">
        <f t="shared" ref="J9:J14" si="1">AVERAGE(H9/G9)</f>
        <v>0.3667922449868925</v>
      </c>
    </row>
    <row r="10" spans="1:15" x14ac:dyDescent="0.35">
      <c r="A10" s="192" t="s">
        <v>191</v>
      </c>
      <c r="B10" s="193"/>
      <c r="C10" s="193"/>
      <c r="D10" s="193"/>
      <c r="E10" s="193"/>
      <c r="F10" s="164">
        <v>0</v>
      </c>
      <c r="G10" s="33">
        <v>0</v>
      </c>
      <c r="H10" s="33">
        <v>0</v>
      </c>
      <c r="I10" s="173">
        <v>0</v>
      </c>
      <c r="J10" s="152">
        <v>0</v>
      </c>
    </row>
    <row r="11" spans="1:15" x14ac:dyDescent="0.35">
      <c r="A11" s="31" t="s">
        <v>1</v>
      </c>
      <c r="B11" s="91"/>
      <c r="C11" s="91"/>
      <c r="D11" s="91"/>
      <c r="E11" s="91"/>
      <c r="F11" s="163">
        <v>861845.91</v>
      </c>
      <c r="G11" s="34">
        <v>2668897.56</v>
      </c>
      <c r="H11" s="34">
        <v>1007401.87</v>
      </c>
      <c r="I11" s="173">
        <f t="shared" si="0"/>
        <v>1.1688886125827296</v>
      </c>
      <c r="J11" s="152">
        <f t="shared" si="1"/>
        <v>0.37745992393953104</v>
      </c>
    </row>
    <row r="12" spans="1:15" x14ac:dyDescent="0.35">
      <c r="A12" s="190" t="s">
        <v>192</v>
      </c>
      <c r="B12" s="191"/>
      <c r="C12" s="191"/>
      <c r="D12" s="191"/>
      <c r="E12" s="191"/>
      <c r="F12" s="165">
        <v>839593.76</v>
      </c>
      <c r="G12" s="33">
        <v>2658066.64</v>
      </c>
      <c r="H12" s="33">
        <v>1005209.45</v>
      </c>
      <c r="I12" s="173">
        <f t="shared" si="0"/>
        <v>1.1972569329243228</v>
      </c>
      <c r="J12" s="152">
        <f t="shared" si="1"/>
        <v>0.37817315595970158</v>
      </c>
    </row>
    <row r="13" spans="1:15" x14ac:dyDescent="0.35">
      <c r="A13" s="192" t="s">
        <v>193</v>
      </c>
      <c r="B13" s="193"/>
      <c r="C13" s="193"/>
      <c r="D13" s="193"/>
      <c r="E13" s="193"/>
      <c r="F13" s="164">
        <v>22252.15</v>
      </c>
      <c r="G13" s="33">
        <v>10830.92</v>
      </c>
      <c r="H13" s="33">
        <v>2192.42</v>
      </c>
      <c r="I13" s="173">
        <f t="shared" si="0"/>
        <v>9.8526209826915595E-2</v>
      </c>
      <c r="J13" s="152">
        <f t="shared" si="1"/>
        <v>0.20242232423469106</v>
      </c>
    </row>
    <row r="14" spans="1:15" x14ac:dyDescent="0.35">
      <c r="A14" s="179" t="s">
        <v>2</v>
      </c>
      <c r="B14" s="180"/>
      <c r="C14" s="180"/>
      <c r="D14" s="180"/>
      <c r="E14" s="180"/>
      <c r="F14" s="166">
        <v>-50244.46</v>
      </c>
      <c r="G14" s="34">
        <v>-21511.19</v>
      </c>
      <c r="H14" s="34">
        <v>-36361.08</v>
      </c>
      <c r="I14" s="173">
        <f t="shared" si="0"/>
        <v>0.72368336728069127</v>
      </c>
      <c r="J14" s="152">
        <f t="shared" si="1"/>
        <v>1.6903332637571424</v>
      </c>
    </row>
    <row r="15" spans="1:15" ht="18" x14ac:dyDescent="0.35">
      <c r="A15" s="4"/>
      <c r="B15" s="20"/>
      <c r="C15" s="20"/>
      <c r="D15" s="20"/>
      <c r="E15" s="20"/>
      <c r="F15" s="20"/>
      <c r="G15" s="21"/>
      <c r="H15" s="21"/>
      <c r="I15" s="21"/>
      <c r="J15" s="21"/>
    </row>
    <row r="16" spans="1:15" ht="15.5" x14ac:dyDescent="0.35">
      <c r="A16" s="181" t="s">
        <v>31</v>
      </c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0" ht="9.75" customHeight="1" x14ac:dyDescent="0.35">
      <c r="A17" s="4"/>
      <c r="B17" s="20"/>
      <c r="C17" s="20"/>
      <c r="D17" s="20"/>
      <c r="E17" s="20"/>
      <c r="F17" s="20"/>
      <c r="G17" s="21"/>
      <c r="H17" s="21"/>
      <c r="I17" s="21"/>
      <c r="J17" s="21"/>
    </row>
    <row r="18" spans="1:10" ht="32.25" customHeight="1" x14ac:dyDescent="0.35">
      <c r="A18" s="26"/>
      <c r="B18" s="27"/>
      <c r="C18" s="27"/>
      <c r="D18" s="28"/>
      <c r="E18" s="29"/>
      <c r="F18" s="167" t="s">
        <v>288</v>
      </c>
      <c r="G18" s="168" t="s">
        <v>289</v>
      </c>
      <c r="H18" s="168" t="s">
        <v>290</v>
      </c>
      <c r="I18" s="169" t="s">
        <v>286</v>
      </c>
      <c r="J18" s="169" t="s">
        <v>286</v>
      </c>
    </row>
    <row r="19" spans="1:10" x14ac:dyDescent="0.35">
      <c r="A19" s="192" t="s">
        <v>194</v>
      </c>
      <c r="B19" s="193"/>
      <c r="C19" s="193"/>
      <c r="D19" s="193"/>
      <c r="E19" s="193"/>
      <c r="F19" s="164">
        <v>0</v>
      </c>
      <c r="G19" s="110">
        <v>0</v>
      </c>
      <c r="H19" s="110">
        <v>0</v>
      </c>
      <c r="I19" s="174">
        <v>0</v>
      </c>
      <c r="J19" s="175">
        <v>0</v>
      </c>
    </row>
    <row r="20" spans="1:10" x14ac:dyDescent="0.35">
      <c r="A20" s="192" t="s">
        <v>195</v>
      </c>
      <c r="B20" s="193"/>
      <c r="C20" s="193"/>
      <c r="D20" s="193"/>
      <c r="E20" s="193"/>
      <c r="F20" s="164">
        <v>0</v>
      </c>
      <c r="G20" s="110">
        <v>5.19</v>
      </c>
      <c r="H20" s="110">
        <v>5.19</v>
      </c>
      <c r="I20" s="174">
        <v>0</v>
      </c>
      <c r="J20" s="175">
        <f t="shared" ref="J20:J22" si="2">AVERAGE(H20/G20)</f>
        <v>1</v>
      </c>
    </row>
    <row r="21" spans="1:10" x14ac:dyDescent="0.35">
      <c r="A21" s="179" t="s">
        <v>4</v>
      </c>
      <c r="B21" s="180"/>
      <c r="C21" s="180"/>
      <c r="D21" s="180"/>
      <c r="E21" s="180"/>
      <c r="F21" s="166">
        <v>26</v>
      </c>
      <c r="G21" s="111">
        <v>-5.19</v>
      </c>
      <c r="H21" s="111">
        <v>-5.19</v>
      </c>
      <c r="I21" s="174">
        <f t="shared" ref="I21:I22" si="3">AVERAGE(H21/F21)</f>
        <v>-0.19961538461538464</v>
      </c>
      <c r="J21" s="175">
        <f t="shared" si="2"/>
        <v>1</v>
      </c>
    </row>
    <row r="22" spans="1:10" x14ac:dyDescent="0.35">
      <c r="A22" s="179" t="s">
        <v>5</v>
      </c>
      <c r="B22" s="180"/>
      <c r="C22" s="180"/>
      <c r="D22" s="180"/>
      <c r="E22" s="180"/>
      <c r="F22" s="166">
        <v>-50270.46</v>
      </c>
      <c r="G22" s="111">
        <v>21516.38</v>
      </c>
      <c r="H22" s="111">
        <f>H14+H21</f>
        <v>-36366.270000000004</v>
      </c>
      <c r="I22" s="174">
        <f t="shared" si="3"/>
        <v>0.72341231808899309</v>
      </c>
      <c r="J22" s="175">
        <f t="shared" si="2"/>
        <v>-1.6901667473803681</v>
      </c>
    </row>
    <row r="23" spans="1:10" ht="18" x14ac:dyDescent="0.35">
      <c r="A23" s="19"/>
      <c r="B23" s="20"/>
      <c r="C23" s="20"/>
      <c r="D23" s="20"/>
      <c r="E23" s="20"/>
      <c r="F23" s="170"/>
      <c r="G23" s="21"/>
      <c r="H23" s="21"/>
      <c r="I23" s="21"/>
      <c r="J23" s="21"/>
    </row>
    <row r="24" spans="1:10" ht="15.5" x14ac:dyDescent="0.35">
      <c r="A24" s="181" t="s">
        <v>196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5" spans="1:10" ht="15.5" x14ac:dyDescent="0.35">
      <c r="A25" s="89"/>
      <c r="B25" s="90"/>
      <c r="C25" s="90"/>
      <c r="D25" s="90"/>
      <c r="E25" s="90"/>
      <c r="F25" s="90"/>
      <c r="G25" s="90"/>
      <c r="H25" s="90"/>
      <c r="I25" s="90"/>
      <c r="J25" s="90"/>
    </row>
    <row r="26" spans="1:10" ht="34.5" customHeight="1" x14ac:dyDescent="0.35">
      <c r="A26" s="26"/>
      <c r="B26" s="27"/>
      <c r="C26" s="27"/>
      <c r="D26" s="28"/>
      <c r="E26" s="29"/>
      <c r="F26" s="167" t="s">
        <v>288</v>
      </c>
      <c r="G26" s="168" t="s">
        <v>289</v>
      </c>
      <c r="H26" s="168" t="s">
        <v>290</v>
      </c>
      <c r="I26" s="169" t="s">
        <v>286</v>
      </c>
      <c r="J26" s="169" t="s">
        <v>286</v>
      </c>
    </row>
    <row r="27" spans="1:10" ht="15" customHeight="1" x14ac:dyDescent="0.35">
      <c r="A27" s="183" t="s">
        <v>197</v>
      </c>
      <c r="B27" s="184"/>
      <c r="C27" s="184"/>
      <c r="D27" s="184"/>
      <c r="E27" s="184"/>
      <c r="F27" s="172">
        <v>5860.75</v>
      </c>
      <c r="G27" s="112">
        <v>21516.38</v>
      </c>
      <c r="H27" s="112">
        <v>7372.44</v>
      </c>
      <c r="I27" s="113">
        <v>21516.38</v>
      </c>
      <c r="J27" s="153">
        <v>1.8473999999999999</v>
      </c>
    </row>
    <row r="28" spans="1:10" ht="15" customHeight="1" x14ac:dyDescent="0.35">
      <c r="A28" s="179" t="s">
        <v>198</v>
      </c>
      <c r="B28" s="180"/>
      <c r="C28" s="180"/>
      <c r="D28" s="180"/>
      <c r="E28" s="180"/>
      <c r="F28" s="166">
        <v>0</v>
      </c>
      <c r="G28" s="114">
        <v>0</v>
      </c>
      <c r="H28" s="114">
        <v>0</v>
      </c>
      <c r="I28" s="115">
        <v>0</v>
      </c>
      <c r="J28" s="115">
        <v>0</v>
      </c>
    </row>
    <row r="29" spans="1:10" ht="30.75" customHeight="1" x14ac:dyDescent="0.35">
      <c r="A29" s="185" t="s">
        <v>199</v>
      </c>
      <c r="B29" s="186"/>
      <c r="C29" s="186"/>
      <c r="D29" s="186"/>
      <c r="E29" s="186"/>
      <c r="F29" s="171">
        <v>0</v>
      </c>
      <c r="G29" s="114">
        <v>0</v>
      </c>
      <c r="H29" s="114">
        <v>0</v>
      </c>
      <c r="I29" s="115">
        <v>0</v>
      </c>
      <c r="J29" s="115">
        <v>0</v>
      </c>
    </row>
    <row r="30" spans="1:10" ht="15.5" x14ac:dyDescent="0.35">
      <c r="A30" s="94"/>
      <c r="B30" s="95"/>
      <c r="C30" s="95"/>
      <c r="D30" s="95"/>
      <c r="E30" s="95"/>
      <c r="F30" s="95"/>
      <c r="G30" s="95"/>
      <c r="H30" s="95"/>
      <c r="I30" s="95"/>
      <c r="J30" s="95"/>
    </row>
    <row r="31" spans="1:10" ht="15.5" x14ac:dyDescent="0.35">
      <c r="A31" s="187" t="s">
        <v>200</v>
      </c>
      <c r="B31" s="187"/>
      <c r="C31" s="187"/>
      <c r="D31" s="187"/>
      <c r="E31" s="187"/>
      <c r="F31" s="187"/>
      <c r="G31" s="187"/>
      <c r="H31" s="187"/>
      <c r="I31" s="187"/>
      <c r="J31" s="187"/>
    </row>
    <row r="32" spans="1:10" ht="18" x14ac:dyDescent="0.35">
      <c r="A32" s="96"/>
      <c r="B32" s="97"/>
      <c r="C32" s="97"/>
      <c r="D32" s="97"/>
      <c r="E32" s="97"/>
      <c r="F32" s="97"/>
      <c r="G32" s="98"/>
      <c r="H32" s="98"/>
      <c r="I32" s="98"/>
      <c r="J32" s="98"/>
    </row>
    <row r="33" spans="1:10" ht="30.75" customHeight="1" x14ac:dyDescent="0.35">
      <c r="A33" s="99"/>
      <c r="B33" s="100"/>
      <c r="C33" s="100"/>
      <c r="D33" s="101"/>
      <c r="E33" s="102"/>
      <c r="F33" s="167" t="s">
        <v>288</v>
      </c>
      <c r="G33" s="168" t="s">
        <v>289</v>
      </c>
      <c r="H33" s="168" t="s">
        <v>290</v>
      </c>
      <c r="I33" s="169" t="s">
        <v>286</v>
      </c>
      <c r="J33" s="169" t="s">
        <v>286</v>
      </c>
    </row>
    <row r="34" spans="1:10" x14ac:dyDescent="0.35">
      <c r="A34" s="183" t="s">
        <v>197</v>
      </c>
      <c r="B34" s="184"/>
      <c r="C34" s="184"/>
      <c r="D34" s="184"/>
      <c r="E34" s="184"/>
      <c r="F34" s="161"/>
      <c r="G34" s="92">
        <v>0</v>
      </c>
      <c r="H34" s="92">
        <f>G37</f>
        <v>0</v>
      </c>
      <c r="I34" s="92"/>
      <c r="J34" s="93">
        <f>H37</f>
        <v>0</v>
      </c>
    </row>
    <row r="35" spans="1:10" ht="28.5" customHeight="1" x14ac:dyDescent="0.35">
      <c r="A35" s="183" t="s">
        <v>3</v>
      </c>
      <c r="B35" s="184"/>
      <c r="C35" s="184"/>
      <c r="D35" s="184"/>
      <c r="E35" s="184"/>
      <c r="F35" s="161"/>
      <c r="G35" s="92">
        <v>0</v>
      </c>
      <c r="H35" s="92">
        <v>0</v>
      </c>
      <c r="I35" s="92"/>
      <c r="J35" s="93">
        <v>0</v>
      </c>
    </row>
    <row r="36" spans="1:10" x14ac:dyDescent="0.35">
      <c r="A36" s="183" t="s">
        <v>201</v>
      </c>
      <c r="B36" s="188"/>
      <c r="C36" s="188"/>
      <c r="D36" s="188"/>
      <c r="E36" s="188"/>
      <c r="F36" s="162"/>
      <c r="G36" s="92">
        <v>0</v>
      </c>
      <c r="H36" s="92">
        <v>0</v>
      </c>
      <c r="I36" s="92"/>
      <c r="J36" s="93">
        <v>0</v>
      </c>
    </row>
    <row r="37" spans="1:10" ht="15" customHeight="1" x14ac:dyDescent="0.35">
      <c r="A37" s="179" t="s">
        <v>198</v>
      </c>
      <c r="B37" s="180"/>
      <c r="C37" s="180"/>
      <c r="D37" s="180"/>
      <c r="E37" s="180"/>
      <c r="F37" s="160"/>
      <c r="G37" s="103">
        <v>0</v>
      </c>
      <c r="H37" s="103">
        <f>H34-H35+H36</f>
        <v>0</v>
      </c>
      <c r="I37" s="103"/>
      <c r="J37" s="104">
        <f>J34-J35+J36</f>
        <v>0</v>
      </c>
    </row>
    <row r="38" spans="1:10" ht="17.25" customHeight="1" x14ac:dyDescent="0.35"/>
    <row r="39" spans="1:10" x14ac:dyDescent="0.35">
      <c r="A39" s="177"/>
      <c r="B39" s="178"/>
      <c r="C39" s="178"/>
      <c r="D39" s="178"/>
      <c r="E39" s="178"/>
      <c r="F39" s="178"/>
      <c r="G39" s="178"/>
      <c r="H39" s="178"/>
      <c r="I39" s="178"/>
      <c r="J39" s="178"/>
    </row>
    <row r="40" spans="1:10" ht="9" customHeight="1" x14ac:dyDescent="0.35"/>
    <row r="41" spans="1:10" x14ac:dyDescent="0.35">
      <c r="A41" t="s">
        <v>287</v>
      </c>
    </row>
    <row r="42" spans="1:10" x14ac:dyDescent="0.35">
      <c r="A42" t="s">
        <v>307</v>
      </c>
      <c r="C42" s="176"/>
      <c r="H42" t="s">
        <v>304</v>
      </c>
    </row>
    <row r="43" spans="1:10" x14ac:dyDescent="0.35">
      <c r="A43" t="s">
        <v>308</v>
      </c>
    </row>
    <row r="44" spans="1:10" x14ac:dyDescent="0.35">
      <c r="H44" t="s">
        <v>305</v>
      </c>
    </row>
  </sheetData>
  <mergeCells count="24">
    <mergeCell ref="A20:E20"/>
    <mergeCell ref="A3:J3"/>
    <mergeCell ref="A5:J5"/>
    <mergeCell ref="A8:E8"/>
    <mergeCell ref="A9:E9"/>
    <mergeCell ref="A10:E10"/>
    <mergeCell ref="A19:E19"/>
    <mergeCell ref="A1:O1"/>
    <mergeCell ref="A12:E12"/>
    <mergeCell ref="A13:E13"/>
    <mergeCell ref="A14:E14"/>
    <mergeCell ref="A16:J16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83"/>
  <sheetViews>
    <sheetView workbookViewId="0">
      <selection activeCell="G43" sqref="G43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13.7265625" customWidth="1"/>
    <col min="6" max="6" width="14.54296875" customWidth="1"/>
    <col min="7" max="8" width="12" customWidth="1"/>
    <col min="9" max="9" width="12.179687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x14ac:dyDescent="0.35">
      <c r="A2" s="4"/>
      <c r="B2" s="4"/>
      <c r="C2" s="4"/>
      <c r="D2" s="4"/>
      <c r="E2" s="4"/>
      <c r="F2" s="5"/>
      <c r="G2" s="5"/>
      <c r="H2" s="5"/>
      <c r="I2" s="5"/>
    </row>
    <row r="3" spans="1:10" ht="18" customHeight="1" x14ac:dyDescent="0.35">
      <c r="A3" s="181" t="s">
        <v>22</v>
      </c>
      <c r="B3" s="182"/>
      <c r="C3" s="182"/>
      <c r="D3" s="182"/>
      <c r="E3" s="182"/>
      <c r="F3" s="182"/>
      <c r="G3" s="182"/>
      <c r="H3" s="182"/>
      <c r="I3" s="182"/>
    </row>
    <row r="4" spans="1:10" ht="18" x14ac:dyDescent="0.35">
      <c r="A4" s="4"/>
      <c r="B4" s="4"/>
      <c r="C4" s="4"/>
      <c r="D4" s="4"/>
      <c r="E4" s="4"/>
      <c r="F4" s="5"/>
      <c r="G4" s="5"/>
      <c r="H4" s="5"/>
      <c r="I4" s="5"/>
    </row>
    <row r="5" spans="1:10" ht="36.75" customHeight="1" x14ac:dyDescent="0.35">
      <c r="A5" s="207" t="s">
        <v>24</v>
      </c>
      <c r="B5" s="208"/>
      <c r="C5" s="209"/>
      <c r="D5" s="17" t="s">
        <v>25</v>
      </c>
      <c r="E5" s="18" t="s">
        <v>288</v>
      </c>
      <c r="F5" s="134" t="s">
        <v>289</v>
      </c>
      <c r="G5" s="18" t="s">
        <v>290</v>
      </c>
      <c r="H5" s="18" t="s">
        <v>286</v>
      </c>
      <c r="I5" s="134" t="s">
        <v>286</v>
      </c>
    </row>
    <row r="6" spans="1:10" x14ac:dyDescent="0.35">
      <c r="A6" s="210" t="s">
        <v>150</v>
      </c>
      <c r="B6" s="211"/>
      <c r="C6" s="212"/>
      <c r="D6" s="25" t="s">
        <v>152</v>
      </c>
      <c r="E6" s="36">
        <v>92701.48</v>
      </c>
      <c r="F6" s="36">
        <v>173000</v>
      </c>
      <c r="G6" s="36">
        <v>99021.63</v>
      </c>
      <c r="H6" s="131">
        <f>AVERAGE(G6/E6)</f>
        <v>1.0681774444162058</v>
      </c>
      <c r="I6" s="131">
        <f>AVERAGE(G6/F6)</f>
        <v>0.57237936416184976</v>
      </c>
    </row>
    <row r="7" spans="1:10" x14ac:dyDescent="0.35">
      <c r="A7" s="210" t="s">
        <v>151</v>
      </c>
      <c r="B7" s="211"/>
      <c r="C7" s="212"/>
      <c r="D7" s="25" t="s">
        <v>152</v>
      </c>
      <c r="E7" s="36"/>
      <c r="F7" s="36"/>
      <c r="G7" s="36"/>
      <c r="H7" s="131"/>
      <c r="I7" s="131"/>
    </row>
    <row r="8" spans="1:10" x14ac:dyDescent="0.35">
      <c r="A8" s="213" t="s">
        <v>153</v>
      </c>
      <c r="B8" s="214"/>
      <c r="C8" s="215"/>
      <c r="D8" s="32" t="s">
        <v>154</v>
      </c>
      <c r="E8" s="36"/>
      <c r="F8" s="36"/>
      <c r="G8" s="36"/>
      <c r="H8" s="131"/>
      <c r="I8" s="131"/>
    </row>
    <row r="9" spans="1:10" x14ac:dyDescent="0.35">
      <c r="A9" s="46">
        <v>3</v>
      </c>
      <c r="B9" s="43"/>
      <c r="C9" s="44"/>
      <c r="D9" s="49" t="s">
        <v>12</v>
      </c>
      <c r="E9" s="66">
        <v>92701.48</v>
      </c>
      <c r="F9" s="66">
        <v>173000</v>
      </c>
      <c r="G9" s="66">
        <v>99021.63</v>
      </c>
      <c r="H9" s="131">
        <f t="shared" ref="H9:H42" si="0">AVERAGE(G9/E9)</f>
        <v>1.0681774444162058</v>
      </c>
      <c r="I9" s="131">
        <f t="shared" ref="I9:I66" si="1">AVERAGE(G9/F9)</f>
        <v>0.57237936416184976</v>
      </c>
    </row>
    <row r="10" spans="1:10" ht="26.5" x14ac:dyDescent="0.35">
      <c r="A10" s="46">
        <v>37</v>
      </c>
      <c r="B10" s="43"/>
      <c r="C10" s="44"/>
      <c r="D10" s="49" t="s">
        <v>89</v>
      </c>
      <c r="E10" s="66">
        <v>92701.48</v>
      </c>
      <c r="F10" s="66">
        <v>173000</v>
      </c>
      <c r="G10" s="66">
        <v>99021.63</v>
      </c>
      <c r="H10" s="131">
        <f t="shared" si="0"/>
        <v>1.0681774444162058</v>
      </c>
      <c r="I10" s="131">
        <f t="shared" si="1"/>
        <v>0.57237936416184976</v>
      </c>
    </row>
    <row r="11" spans="1:10" x14ac:dyDescent="0.35">
      <c r="A11" s="46">
        <v>372</v>
      </c>
      <c r="B11" s="43"/>
      <c r="C11" s="44"/>
      <c r="D11" s="48" t="s">
        <v>155</v>
      </c>
      <c r="E11" s="36">
        <v>92701.48</v>
      </c>
      <c r="F11" s="36">
        <v>173000</v>
      </c>
      <c r="G11" s="36">
        <v>99021.63</v>
      </c>
      <c r="H11" s="131">
        <f t="shared" si="0"/>
        <v>1.0681774444162058</v>
      </c>
      <c r="I11" s="131">
        <f t="shared" si="1"/>
        <v>0.57237936416184976</v>
      </c>
    </row>
    <row r="12" spans="1:10" x14ac:dyDescent="0.35">
      <c r="A12" s="45">
        <v>3722</v>
      </c>
      <c r="B12" s="43"/>
      <c r="C12" s="44"/>
      <c r="D12" s="48" t="s">
        <v>89</v>
      </c>
      <c r="E12" s="36">
        <v>92701.48</v>
      </c>
      <c r="F12" s="36">
        <v>173000</v>
      </c>
      <c r="G12" s="36">
        <v>99021.63</v>
      </c>
      <c r="H12" s="131">
        <f t="shared" si="0"/>
        <v>1.0681774444162058</v>
      </c>
      <c r="I12" s="131">
        <f t="shared" si="1"/>
        <v>0.57237936416184976</v>
      </c>
    </row>
    <row r="13" spans="1:10" x14ac:dyDescent="0.35">
      <c r="A13" s="45"/>
      <c r="B13" s="43"/>
      <c r="C13" s="44"/>
      <c r="D13" s="48"/>
      <c r="E13" s="36"/>
      <c r="F13" s="36"/>
      <c r="G13" s="36"/>
      <c r="H13" s="131"/>
      <c r="I13" s="131"/>
    </row>
    <row r="14" spans="1:10" x14ac:dyDescent="0.35">
      <c r="A14" s="210" t="s">
        <v>156</v>
      </c>
      <c r="B14" s="211"/>
      <c r="C14" s="212"/>
      <c r="D14" s="25" t="s">
        <v>158</v>
      </c>
      <c r="E14" s="66"/>
      <c r="F14" s="66"/>
      <c r="G14" s="66"/>
      <c r="H14" s="131"/>
      <c r="I14" s="131"/>
    </row>
    <row r="15" spans="1:10" x14ac:dyDescent="0.35">
      <c r="A15" s="210" t="s">
        <v>157</v>
      </c>
      <c r="B15" s="211"/>
      <c r="C15" s="212"/>
      <c r="D15" s="25" t="s">
        <v>158</v>
      </c>
      <c r="E15" s="66">
        <v>5198.26</v>
      </c>
      <c r="F15" s="66">
        <v>5200.92</v>
      </c>
      <c r="G15" s="66">
        <v>837.21</v>
      </c>
      <c r="H15" s="131">
        <f t="shared" si="0"/>
        <v>0.16105581483034709</v>
      </c>
      <c r="I15" s="131">
        <f t="shared" si="1"/>
        <v>0.1609734431600563</v>
      </c>
    </row>
    <row r="16" spans="1:10" x14ac:dyDescent="0.35">
      <c r="A16" s="213" t="s">
        <v>107</v>
      </c>
      <c r="B16" s="214"/>
      <c r="C16" s="215"/>
      <c r="D16" s="32" t="s">
        <v>159</v>
      </c>
      <c r="E16" s="36"/>
      <c r="F16" s="36"/>
      <c r="G16" s="36"/>
      <c r="H16" s="131"/>
      <c r="I16" s="131"/>
    </row>
    <row r="17" spans="1:13" x14ac:dyDescent="0.35">
      <c r="A17" s="45"/>
      <c r="B17" s="43"/>
      <c r="C17" s="44"/>
      <c r="D17" s="48"/>
      <c r="E17" s="36"/>
      <c r="F17" s="36"/>
      <c r="G17" s="36"/>
      <c r="H17" s="131"/>
      <c r="I17" s="131"/>
    </row>
    <row r="18" spans="1:13" x14ac:dyDescent="0.35">
      <c r="A18" s="45">
        <v>3</v>
      </c>
      <c r="B18" s="43"/>
      <c r="C18" s="44"/>
      <c r="D18" s="49" t="s">
        <v>12</v>
      </c>
      <c r="E18" s="66">
        <v>5198.26</v>
      </c>
      <c r="F18" s="66">
        <v>2910</v>
      </c>
      <c r="G18" s="66">
        <v>837.21</v>
      </c>
      <c r="H18" s="131">
        <f t="shared" si="0"/>
        <v>0.16105581483034709</v>
      </c>
      <c r="I18" s="131">
        <f t="shared" si="1"/>
        <v>0.28770103092783506</v>
      </c>
    </row>
    <row r="19" spans="1:13" x14ac:dyDescent="0.35">
      <c r="A19" s="46">
        <v>32</v>
      </c>
      <c r="B19" s="43"/>
      <c r="C19" s="44"/>
      <c r="D19" s="49" t="s">
        <v>26</v>
      </c>
      <c r="E19" s="66">
        <v>5198.26</v>
      </c>
      <c r="F19" s="66">
        <v>2910</v>
      </c>
      <c r="G19" s="66">
        <v>837.21</v>
      </c>
      <c r="H19" s="131">
        <f t="shared" si="0"/>
        <v>0.16105581483034709</v>
      </c>
      <c r="I19" s="131">
        <f t="shared" si="1"/>
        <v>0.28770103092783506</v>
      </c>
    </row>
    <row r="20" spans="1:13" x14ac:dyDescent="0.35">
      <c r="A20" s="46">
        <v>321</v>
      </c>
      <c r="B20" s="43"/>
      <c r="C20" s="44"/>
      <c r="D20" s="49" t="s">
        <v>115</v>
      </c>
      <c r="E20" s="36">
        <v>2726.2</v>
      </c>
      <c r="F20" s="36">
        <v>2910</v>
      </c>
      <c r="G20" s="36">
        <v>837.21</v>
      </c>
      <c r="H20" s="131">
        <f t="shared" si="0"/>
        <v>0.30709779179810731</v>
      </c>
      <c r="I20" s="131">
        <f t="shared" si="1"/>
        <v>0.28770103092783506</v>
      </c>
    </row>
    <row r="21" spans="1:13" x14ac:dyDescent="0.35">
      <c r="A21" s="45">
        <v>3211</v>
      </c>
      <c r="B21" s="43"/>
      <c r="C21" s="44"/>
      <c r="D21" s="48" t="s">
        <v>116</v>
      </c>
      <c r="E21" s="36">
        <v>2726.2</v>
      </c>
      <c r="F21" s="36">
        <v>2910</v>
      </c>
      <c r="G21" s="36">
        <v>837.21</v>
      </c>
      <c r="H21" s="131">
        <f t="shared" si="0"/>
        <v>0.30709779179810731</v>
      </c>
      <c r="I21" s="131">
        <f t="shared" si="1"/>
        <v>0.28770103092783506</v>
      </c>
    </row>
    <row r="22" spans="1:13" x14ac:dyDescent="0.35">
      <c r="A22" s="45">
        <v>3213</v>
      </c>
      <c r="B22" s="43"/>
      <c r="C22" s="44"/>
      <c r="D22" s="48" t="s">
        <v>69</v>
      </c>
      <c r="E22" s="36">
        <v>0</v>
      </c>
      <c r="F22" s="36">
        <v>0</v>
      </c>
      <c r="G22" s="36">
        <v>0</v>
      </c>
      <c r="H22" s="131">
        <v>0</v>
      </c>
      <c r="I22" s="131">
        <v>0</v>
      </c>
      <c r="M22">
        <v>0</v>
      </c>
    </row>
    <row r="23" spans="1:13" x14ac:dyDescent="0.35">
      <c r="A23" s="46">
        <v>322</v>
      </c>
      <c r="B23" s="43"/>
      <c r="C23" s="44"/>
      <c r="D23" s="49" t="s">
        <v>59</v>
      </c>
      <c r="E23" s="36">
        <v>0</v>
      </c>
      <c r="F23" s="36">
        <v>0</v>
      </c>
      <c r="G23" s="36">
        <v>0</v>
      </c>
      <c r="H23" s="131">
        <v>0</v>
      </c>
      <c r="I23" s="131">
        <v>0</v>
      </c>
    </row>
    <row r="24" spans="1:13" ht="26" x14ac:dyDescent="0.35">
      <c r="A24" s="45">
        <v>3221</v>
      </c>
      <c r="B24" s="43"/>
      <c r="C24" s="44"/>
      <c r="D24" s="48" t="s">
        <v>71</v>
      </c>
      <c r="E24" s="36">
        <v>0</v>
      </c>
      <c r="F24" s="36">
        <v>0</v>
      </c>
      <c r="G24" s="36">
        <v>0</v>
      </c>
      <c r="H24" s="131">
        <v>0</v>
      </c>
      <c r="I24" s="131">
        <v>0</v>
      </c>
    </row>
    <row r="25" spans="1:13" x14ac:dyDescent="0.35">
      <c r="A25" s="45">
        <v>323</v>
      </c>
      <c r="B25" s="43"/>
      <c r="C25" s="44"/>
      <c r="D25" s="49" t="s">
        <v>62</v>
      </c>
      <c r="E25" s="36">
        <v>39.799999999999997</v>
      </c>
      <c r="F25" s="36">
        <v>0</v>
      </c>
      <c r="G25" s="36">
        <v>0</v>
      </c>
      <c r="H25" s="131">
        <f t="shared" si="0"/>
        <v>0</v>
      </c>
      <c r="I25" s="131">
        <v>0</v>
      </c>
    </row>
    <row r="26" spans="1:13" x14ac:dyDescent="0.35">
      <c r="A26" s="45">
        <v>3231</v>
      </c>
      <c r="B26" s="43"/>
      <c r="C26" s="44"/>
      <c r="D26" s="53" t="s">
        <v>75</v>
      </c>
      <c r="E26" s="36">
        <v>0</v>
      </c>
      <c r="F26" s="36"/>
      <c r="G26" s="36">
        <v>0</v>
      </c>
      <c r="H26" s="131">
        <v>0</v>
      </c>
      <c r="I26" s="131">
        <v>0</v>
      </c>
    </row>
    <row r="27" spans="1:13" x14ac:dyDescent="0.35">
      <c r="A27" s="45">
        <v>3237</v>
      </c>
      <c r="B27" s="43"/>
      <c r="C27" s="44"/>
      <c r="D27" s="53" t="s">
        <v>79</v>
      </c>
      <c r="E27" s="36">
        <v>39.799999999999997</v>
      </c>
      <c r="F27" s="36">
        <v>0</v>
      </c>
      <c r="G27" s="36">
        <v>0</v>
      </c>
      <c r="H27" s="131">
        <f t="shared" si="0"/>
        <v>0</v>
      </c>
      <c r="I27" s="131">
        <v>0</v>
      </c>
    </row>
    <row r="28" spans="1:13" ht="26.5" x14ac:dyDescent="0.35">
      <c r="A28" s="46">
        <v>329</v>
      </c>
      <c r="B28" s="43"/>
      <c r="C28" s="44"/>
      <c r="D28" s="49" t="s">
        <v>80</v>
      </c>
      <c r="E28" s="66">
        <v>2432.2600000000002</v>
      </c>
      <c r="F28" s="66">
        <v>0</v>
      </c>
      <c r="G28" s="66">
        <v>0</v>
      </c>
      <c r="H28" s="131">
        <f t="shared" si="0"/>
        <v>0</v>
      </c>
      <c r="I28" s="131">
        <v>0</v>
      </c>
    </row>
    <row r="29" spans="1:13" x14ac:dyDescent="0.35">
      <c r="A29" s="45">
        <v>3293</v>
      </c>
      <c r="B29" s="43"/>
      <c r="C29" s="44"/>
      <c r="D29" s="53" t="s">
        <v>82</v>
      </c>
      <c r="E29" s="36">
        <v>739.96</v>
      </c>
      <c r="F29" s="36">
        <v>0</v>
      </c>
      <c r="G29" s="36">
        <v>0</v>
      </c>
      <c r="H29" s="131">
        <f t="shared" si="0"/>
        <v>0</v>
      </c>
      <c r="I29" s="131">
        <v>0</v>
      </c>
    </row>
    <row r="30" spans="1:13" ht="26" x14ac:dyDescent="0.35">
      <c r="A30" s="45">
        <v>3299</v>
      </c>
      <c r="B30" s="43"/>
      <c r="C30" s="44"/>
      <c r="D30" s="53" t="s">
        <v>80</v>
      </c>
      <c r="E30" s="36">
        <v>1692.3</v>
      </c>
      <c r="F30" s="36">
        <v>0</v>
      </c>
      <c r="G30" s="36">
        <v>0</v>
      </c>
      <c r="H30" s="131">
        <f t="shared" si="0"/>
        <v>0</v>
      </c>
      <c r="I30" s="131">
        <v>0</v>
      </c>
    </row>
    <row r="31" spans="1:13" ht="26" x14ac:dyDescent="0.35">
      <c r="A31" s="46">
        <v>4</v>
      </c>
      <c r="B31" s="43"/>
      <c r="C31" s="44"/>
      <c r="D31" s="25" t="s">
        <v>16</v>
      </c>
      <c r="E31" s="66">
        <v>0</v>
      </c>
      <c r="F31" s="66">
        <v>2290.92</v>
      </c>
      <c r="G31" s="66">
        <v>0</v>
      </c>
      <c r="H31" s="131">
        <v>0</v>
      </c>
      <c r="I31" s="131">
        <f t="shared" si="1"/>
        <v>0</v>
      </c>
    </row>
    <row r="32" spans="1:13" ht="26" x14ac:dyDescent="0.35">
      <c r="A32" s="46">
        <v>42</v>
      </c>
      <c r="B32" s="43"/>
      <c r="C32" s="44"/>
      <c r="D32" s="25" t="s">
        <v>35</v>
      </c>
      <c r="E32" s="66">
        <v>0</v>
      </c>
      <c r="F32" s="66">
        <v>2290.92</v>
      </c>
      <c r="G32" s="66">
        <v>0</v>
      </c>
      <c r="H32" s="131">
        <v>0</v>
      </c>
      <c r="I32" s="131">
        <f t="shared" si="1"/>
        <v>0</v>
      </c>
    </row>
    <row r="33" spans="1:9" x14ac:dyDescent="0.35">
      <c r="A33" s="46">
        <v>422</v>
      </c>
      <c r="B33" s="43"/>
      <c r="C33" s="44"/>
      <c r="D33" s="48" t="s">
        <v>94</v>
      </c>
      <c r="E33" s="36">
        <v>0</v>
      </c>
      <c r="F33" s="36">
        <v>2290.92</v>
      </c>
      <c r="G33" s="36">
        <v>0</v>
      </c>
      <c r="H33" s="131">
        <v>0</v>
      </c>
      <c r="I33" s="131">
        <f t="shared" si="1"/>
        <v>0</v>
      </c>
    </row>
    <row r="34" spans="1:9" x14ac:dyDescent="0.35">
      <c r="A34" s="45">
        <v>4221</v>
      </c>
      <c r="B34" s="43"/>
      <c r="C34" s="44"/>
      <c r="D34" s="48" t="s">
        <v>98</v>
      </c>
      <c r="E34" s="36">
        <v>0</v>
      </c>
      <c r="F34" s="36">
        <v>2290.92</v>
      </c>
      <c r="G34" s="36">
        <v>0</v>
      </c>
      <c r="H34" s="131">
        <v>0</v>
      </c>
      <c r="I34" s="131">
        <f t="shared" si="1"/>
        <v>0</v>
      </c>
    </row>
    <row r="35" spans="1:9" x14ac:dyDescent="0.35">
      <c r="A35" s="45"/>
      <c r="B35" s="43"/>
      <c r="C35" s="44"/>
      <c r="D35" s="53"/>
      <c r="E35" s="36"/>
      <c r="F35" s="36"/>
      <c r="G35" s="36"/>
      <c r="H35" s="131"/>
      <c r="I35" s="131"/>
    </row>
    <row r="36" spans="1:9" x14ac:dyDescent="0.35">
      <c r="A36" s="210" t="s">
        <v>156</v>
      </c>
      <c r="B36" s="211"/>
      <c r="C36" s="212"/>
      <c r="D36" s="25" t="s">
        <v>134</v>
      </c>
      <c r="E36" s="36"/>
      <c r="F36" s="36"/>
      <c r="G36" s="36"/>
      <c r="H36" s="131"/>
      <c r="I36" s="131"/>
    </row>
    <row r="37" spans="1:9" x14ac:dyDescent="0.35">
      <c r="A37" s="210" t="s">
        <v>160</v>
      </c>
      <c r="B37" s="211"/>
      <c r="C37" s="212"/>
      <c r="D37" s="25" t="s">
        <v>161</v>
      </c>
      <c r="E37" s="36">
        <v>1097.8699999999999</v>
      </c>
      <c r="F37" s="36">
        <v>2500</v>
      </c>
      <c r="G37" s="36">
        <v>0</v>
      </c>
      <c r="H37" s="131">
        <f t="shared" si="0"/>
        <v>0</v>
      </c>
      <c r="I37" s="131">
        <f t="shared" si="1"/>
        <v>0</v>
      </c>
    </row>
    <row r="38" spans="1:9" x14ac:dyDescent="0.35">
      <c r="A38" s="213" t="s">
        <v>162</v>
      </c>
      <c r="B38" s="214"/>
      <c r="C38" s="215"/>
      <c r="D38" s="32" t="s">
        <v>38</v>
      </c>
      <c r="E38" s="36"/>
      <c r="F38" s="36"/>
      <c r="G38" s="36"/>
      <c r="H38" s="131"/>
      <c r="I38" s="131"/>
    </row>
    <row r="39" spans="1:9" x14ac:dyDescent="0.35">
      <c r="A39" s="62">
        <v>3</v>
      </c>
      <c r="B39" s="63"/>
      <c r="C39" s="32"/>
      <c r="D39" s="49" t="s">
        <v>12</v>
      </c>
      <c r="E39" s="66">
        <v>1097.8699999999999</v>
      </c>
      <c r="F39" s="66">
        <v>2500</v>
      </c>
      <c r="G39" s="66">
        <v>0</v>
      </c>
      <c r="H39" s="131">
        <f t="shared" si="0"/>
        <v>0</v>
      </c>
      <c r="I39" s="131">
        <f t="shared" si="1"/>
        <v>0</v>
      </c>
    </row>
    <row r="40" spans="1:9" x14ac:dyDescent="0.35">
      <c r="A40" s="64">
        <v>32</v>
      </c>
      <c r="B40" s="63"/>
      <c r="C40" s="32"/>
      <c r="D40" s="49" t="s">
        <v>26</v>
      </c>
      <c r="E40" s="66">
        <v>1097.8699999999999</v>
      </c>
      <c r="F40" s="66">
        <v>2500</v>
      </c>
      <c r="G40" s="66">
        <v>0</v>
      </c>
      <c r="H40" s="131">
        <f t="shared" si="0"/>
        <v>0</v>
      </c>
      <c r="I40" s="131">
        <f t="shared" si="1"/>
        <v>0</v>
      </c>
    </row>
    <row r="41" spans="1:9" x14ac:dyDescent="0.35">
      <c r="A41" s="60">
        <v>322</v>
      </c>
      <c r="B41" s="39"/>
      <c r="C41" s="32"/>
      <c r="D41" s="49" t="s">
        <v>59</v>
      </c>
      <c r="E41" s="36">
        <v>1097.8699999999999</v>
      </c>
      <c r="F41" s="36">
        <v>2500</v>
      </c>
      <c r="G41" s="36">
        <v>0</v>
      </c>
      <c r="H41" s="131">
        <f t="shared" si="0"/>
        <v>0</v>
      </c>
      <c r="I41" s="131">
        <f t="shared" si="1"/>
        <v>0</v>
      </c>
    </row>
    <row r="42" spans="1:9" x14ac:dyDescent="0.35">
      <c r="A42" s="60">
        <v>3222</v>
      </c>
      <c r="B42" s="39"/>
      <c r="C42" s="32"/>
      <c r="D42" s="48" t="s">
        <v>60</v>
      </c>
      <c r="E42" s="36">
        <v>1097.8699999999999</v>
      </c>
      <c r="F42" s="36">
        <v>2500</v>
      </c>
      <c r="G42" s="36">
        <v>0</v>
      </c>
      <c r="H42" s="131">
        <f t="shared" si="0"/>
        <v>0</v>
      </c>
      <c r="I42" s="131">
        <f t="shared" si="1"/>
        <v>0</v>
      </c>
    </row>
    <row r="43" spans="1:9" x14ac:dyDescent="0.35">
      <c r="A43" s="60"/>
      <c r="B43" s="39"/>
      <c r="C43" s="32"/>
      <c r="D43" s="53"/>
      <c r="E43" s="36"/>
      <c r="F43" s="37"/>
      <c r="G43" s="37"/>
      <c r="H43" s="131"/>
      <c r="I43" s="131"/>
    </row>
    <row r="44" spans="1:9" ht="26.5" x14ac:dyDescent="0.35">
      <c r="A44" s="231" t="s">
        <v>202</v>
      </c>
      <c r="B44" s="232"/>
      <c r="C44" s="233"/>
      <c r="D44" s="107" t="s">
        <v>227</v>
      </c>
      <c r="E44" s="108">
        <v>0</v>
      </c>
      <c r="F44" s="108">
        <v>16969.18</v>
      </c>
      <c r="G44" s="108">
        <v>7376.14</v>
      </c>
      <c r="H44" s="131">
        <v>0</v>
      </c>
      <c r="I44" s="131">
        <f t="shared" si="1"/>
        <v>0.43467863503127435</v>
      </c>
    </row>
    <row r="45" spans="1:9" x14ac:dyDescent="0.35">
      <c r="A45" s="213" t="s">
        <v>162</v>
      </c>
      <c r="B45" s="214"/>
      <c r="C45" s="215"/>
      <c r="D45" s="53" t="s">
        <v>38</v>
      </c>
      <c r="E45" s="36"/>
      <c r="F45" s="36"/>
      <c r="G45" s="36"/>
      <c r="H45" s="131"/>
      <c r="I45" s="131"/>
    </row>
    <row r="46" spans="1:9" x14ac:dyDescent="0.35">
      <c r="A46" s="64">
        <v>3</v>
      </c>
      <c r="B46" s="39"/>
      <c r="C46" s="32"/>
      <c r="D46" s="109" t="s">
        <v>12</v>
      </c>
      <c r="E46" s="66">
        <v>0</v>
      </c>
      <c r="F46" s="66">
        <v>16777.16</v>
      </c>
      <c r="G46" s="66">
        <v>7269.68</v>
      </c>
      <c r="H46" s="131">
        <v>0</v>
      </c>
      <c r="I46" s="131">
        <f t="shared" si="1"/>
        <v>0.43330814035271764</v>
      </c>
    </row>
    <row r="47" spans="1:9" x14ac:dyDescent="0.35">
      <c r="A47" s="64">
        <v>31</v>
      </c>
      <c r="B47" s="39"/>
      <c r="C47" s="32"/>
      <c r="D47" s="49" t="s">
        <v>15</v>
      </c>
      <c r="E47" s="66">
        <v>0</v>
      </c>
      <c r="F47" s="66">
        <v>15977.16</v>
      </c>
      <c r="G47" s="66">
        <v>7191.32</v>
      </c>
      <c r="H47" s="131">
        <v>0</v>
      </c>
      <c r="I47" s="131">
        <f t="shared" si="1"/>
        <v>0.45010001777537434</v>
      </c>
    </row>
    <row r="48" spans="1:9" x14ac:dyDescent="0.35">
      <c r="A48" s="64">
        <v>311</v>
      </c>
      <c r="B48" s="39"/>
      <c r="C48" s="32"/>
      <c r="D48" s="49" t="s">
        <v>109</v>
      </c>
      <c r="E48" s="66">
        <v>0</v>
      </c>
      <c r="F48" s="66">
        <v>12255.06</v>
      </c>
      <c r="G48" s="66">
        <v>5657.78</v>
      </c>
      <c r="H48" s="131">
        <v>0</v>
      </c>
      <c r="I48" s="131">
        <f t="shared" si="1"/>
        <v>0.46166889431793889</v>
      </c>
    </row>
    <row r="49" spans="1:9" x14ac:dyDescent="0.35">
      <c r="A49" s="60">
        <v>3111</v>
      </c>
      <c r="B49" s="39"/>
      <c r="C49" s="32"/>
      <c r="D49" s="48" t="s">
        <v>110</v>
      </c>
      <c r="E49" s="36">
        <v>0</v>
      </c>
      <c r="F49" s="36">
        <v>12255.06</v>
      </c>
      <c r="G49" s="36">
        <v>5657.78</v>
      </c>
      <c r="H49" s="131">
        <v>0</v>
      </c>
      <c r="I49" s="131">
        <f t="shared" si="1"/>
        <v>0.46166889431793889</v>
      </c>
    </row>
    <row r="50" spans="1:9" x14ac:dyDescent="0.35">
      <c r="A50" s="64">
        <v>312</v>
      </c>
      <c r="B50" s="39"/>
      <c r="C50" s="32"/>
      <c r="D50" s="49" t="s">
        <v>112</v>
      </c>
      <c r="E50" s="66">
        <v>0</v>
      </c>
      <c r="F50" s="66">
        <v>1700</v>
      </c>
      <c r="G50" s="66">
        <v>600</v>
      </c>
      <c r="H50" s="131">
        <v>0</v>
      </c>
      <c r="I50" s="131">
        <f t="shared" si="1"/>
        <v>0.35294117647058826</v>
      </c>
    </row>
    <row r="51" spans="1:9" x14ac:dyDescent="0.35">
      <c r="A51" s="60">
        <v>3121</v>
      </c>
      <c r="B51" s="39"/>
      <c r="C51" s="32"/>
      <c r="D51" s="48" t="s">
        <v>112</v>
      </c>
      <c r="E51" s="36">
        <v>0</v>
      </c>
      <c r="F51" s="36">
        <v>1700</v>
      </c>
      <c r="G51" s="36">
        <v>600</v>
      </c>
      <c r="H51" s="131">
        <v>0</v>
      </c>
      <c r="I51" s="131">
        <f t="shared" si="1"/>
        <v>0.35294117647058826</v>
      </c>
    </row>
    <row r="52" spans="1:9" x14ac:dyDescent="0.35">
      <c r="A52" s="64">
        <v>313</v>
      </c>
      <c r="B52" s="39"/>
      <c r="C52" s="32"/>
      <c r="D52" s="49" t="s">
        <v>113</v>
      </c>
      <c r="E52" s="66">
        <v>0</v>
      </c>
      <c r="F52" s="66">
        <v>2022.1</v>
      </c>
      <c r="G52" s="66">
        <v>933.54</v>
      </c>
      <c r="H52" s="131">
        <v>0</v>
      </c>
      <c r="I52" s="131">
        <f t="shared" si="1"/>
        <v>0.46166856238563869</v>
      </c>
    </row>
    <row r="53" spans="1:9" ht="26" x14ac:dyDescent="0.35">
      <c r="A53" s="60">
        <v>3132</v>
      </c>
      <c r="B53" s="39"/>
      <c r="C53" s="32"/>
      <c r="D53" s="48" t="s">
        <v>114</v>
      </c>
      <c r="E53" s="36">
        <v>0</v>
      </c>
      <c r="F53" s="36">
        <v>2022.1</v>
      </c>
      <c r="G53" s="36">
        <v>933.54</v>
      </c>
      <c r="H53" s="131">
        <v>0</v>
      </c>
      <c r="I53" s="131">
        <f t="shared" si="1"/>
        <v>0.46166856238563869</v>
      </c>
    </row>
    <row r="54" spans="1:9" x14ac:dyDescent="0.35">
      <c r="A54" s="64">
        <v>32</v>
      </c>
      <c r="B54" s="39"/>
      <c r="C54" s="32"/>
      <c r="D54" s="49" t="s">
        <v>26</v>
      </c>
      <c r="E54" s="66">
        <v>0</v>
      </c>
      <c r="F54" s="66">
        <v>800</v>
      </c>
      <c r="G54" s="66">
        <v>78.36</v>
      </c>
      <c r="H54" s="131">
        <v>0</v>
      </c>
      <c r="I54" s="131">
        <f t="shared" si="1"/>
        <v>9.7949999999999995E-2</v>
      </c>
    </row>
    <row r="55" spans="1:9" x14ac:dyDescent="0.35">
      <c r="A55" s="64">
        <v>321</v>
      </c>
      <c r="B55" s="39"/>
      <c r="C55" s="32"/>
      <c r="D55" s="49" t="s">
        <v>115</v>
      </c>
      <c r="E55" s="66">
        <v>0</v>
      </c>
      <c r="F55" s="66">
        <v>800</v>
      </c>
      <c r="G55" s="66">
        <v>78.36</v>
      </c>
      <c r="H55" s="131">
        <v>0</v>
      </c>
      <c r="I55" s="131">
        <f t="shared" si="1"/>
        <v>9.7949999999999995E-2</v>
      </c>
    </row>
    <row r="56" spans="1:9" x14ac:dyDescent="0.35">
      <c r="A56" s="60">
        <v>3211</v>
      </c>
      <c r="B56" s="39"/>
      <c r="C56" s="32"/>
      <c r="D56" s="48" t="s">
        <v>116</v>
      </c>
      <c r="E56" s="36">
        <v>0</v>
      </c>
      <c r="F56" s="36">
        <v>300</v>
      </c>
      <c r="G56" s="36">
        <v>0</v>
      </c>
      <c r="H56" s="131">
        <v>0</v>
      </c>
      <c r="I56" s="131">
        <f t="shared" si="1"/>
        <v>0</v>
      </c>
    </row>
    <row r="57" spans="1:9" ht="26" x14ac:dyDescent="0.35">
      <c r="A57" s="60">
        <v>3212</v>
      </c>
      <c r="B57" s="39"/>
      <c r="C57" s="32"/>
      <c r="D57" s="48" t="s">
        <v>68</v>
      </c>
      <c r="E57" s="36">
        <v>0</v>
      </c>
      <c r="F57" s="36">
        <v>500</v>
      </c>
      <c r="G57" s="36">
        <v>78.36</v>
      </c>
      <c r="H57" s="131">
        <v>0</v>
      </c>
      <c r="I57" s="131">
        <f t="shared" si="1"/>
        <v>0.15672</v>
      </c>
    </row>
    <row r="58" spans="1:9" x14ac:dyDescent="0.35">
      <c r="A58" s="234" t="s">
        <v>219</v>
      </c>
      <c r="B58" s="235"/>
      <c r="C58" s="236"/>
      <c r="D58" s="53"/>
      <c r="E58" s="36"/>
      <c r="F58" s="36"/>
      <c r="G58" s="36"/>
      <c r="H58" s="131">
        <v>0</v>
      </c>
      <c r="I58" s="131"/>
    </row>
    <row r="59" spans="1:9" x14ac:dyDescent="0.35">
      <c r="A59" s="64">
        <v>3</v>
      </c>
      <c r="B59" s="63"/>
      <c r="C59" s="32"/>
      <c r="D59" s="109" t="s">
        <v>12</v>
      </c>
      <c r="E59" s="66">
        <v>0</v>
      </c>
      <c r="F59" s="66">
        <v>192.02</v>
      </c>
      <c r="G59" s="66">
        <v>106.46</v>
      </c>
      <c r="H59" s="131">
        <v>0</v>
      </c>
      <c r="I59" s="131">
        <f t="shared" si="1"/>
        <v>0.55442141443599624</v>
      </c>
    </row>
    <row r="60" spans="1:9" x14ac:dyDescent="0.35">
      <c r="A60" s="64">
        <v>31</v>
      </c>
      <c r="B60" s="63"/>
      <c r="C60" s="32"/>
      <c r="D60" s="49" t="s">
        <v>15</v>
      </c>
      <c r="E60" s="66">
        <v>0</v>
      </c>
      <c r="F60" s="66">
        <v>192.02</v>
      </c>
      <c r="G60" s="66">
        <v>106.46</v>
      </c>
      <c r="H60" s="131">
        <v>0</v>
      </c>
      <c r="I60" s="131">
        <f t="shared" si="1"/>
        <v>0.55442141443599624</v>
      </c>
    </row>
    <row r="61" spans="1:9" x14ac:dyDescent="0.35">
      <c r="A61" s="64">
        <v>311</v>
      </c>
      <c r="B61" s="63"/>
      <c r="C61" s="32"/>
      <c r="D61" s="49" t="s">
        <v>109</v>
      </c>
      <c r="E61" s="66">
        <v>0</v>
      </c>
      <c r="F61" s="66">
        <v>78.98</v>
      </c>
      <c r="G61" s="66">
        <v>5.54</v>
      </c>
      <c r="H61" s="131">
        <v>0</v>
      </c>
      <c r="I61" s="131">
        <f t="shared" si="1"/>
        <v>7.0144340339326414E-2</v>
      </c>
    </row>
    <row r="62" spans="1:9" x14ac:dyDescent="0.35">
      <c r="A62" s="60">
        <v>3111</v>
      </c>
      <c r="B62" s="39"/>
      <c r="C62" s="32"/>
      <c r="D62" s="48" t="s">
        <v>110</v>
      </c>
      <c r="E62" s="36">
        <v>0</v>
      </c>
      <c r="F62" s="36">
        <v>78.98</v>
      </c>
      <c r="G62" s="36">
        <v>5.54</v>
      </c>
      <c r="H62" s="131">
        <v>0</v>
      </c>
      <c r="I62" s="131">
        <f t="shared" si="1"/>
        <v>7.0144340339326414E-2</v>
      </c>
    </row>
    <row r="63" spans="1:9" x14ac:dyDescent="0.35">
      <c r="A63" s="64">
        <v>313</v>
      </c>
      <c r="B63" s="39"/>
      <c r="C63" s="32"/>
      <c r="D63" s="49" t="s">
        <v>113</v>
      </c>
      <c r="E63" s="66">
        <v>0</v>
      </c>
      <c r="F63" s="66">
        <v>13.04</v>
      </c>
      <c r="G63" s="66">
        <v>0.92</v>
      </c>
      <c r="H63" s="131">
        <v>0</v>
      </c>
      <c r="I63" s="131">
        <f t="shared" si="1"/>
        <v>7.0552147239263813E-2</v>
      </c>
    </row>
    <row r="64" spans="1:9" ht="26" x14ac:dyDescent="0.35">
      <c r="A64" s="60">
        <v>3132</v>
      </c>
      <c r="B64" s="39"/>
      <c r="C64" s="32"/>
      <c r="D64" s="48" t="s">
        <v>114</v>
      </c>
      <c r="E64" s="36">
        <v>0</v>
      </c>
      <c r="F64" s="36">
        <v>13.04</v>
      </c>
      <c r="G64" s="36">
        <v>0.92</v>
      </c>
      <c r="H64" s="131">
        <v>0</v>
      </c>
      <c r="I64" s="131">
        <f t="shared" si="1"/>
        <v>7.0552147239263813E-2</v>
      </c>
    </row>
    <row r="65" spans="1:9" x14ac:dyDescent="0.35">
      <c r="A65" s="64">
        <v>312</v>
      </c>
      <c r="B65" s="63"/>
      <c r="C65" s="149"/>
      <c r="D65" s="49" t="s">
        <v>112</v>
      </c>
      <c r="E65" s="66">
        <v>0</v>
      </c>
      <c r="F65" s="66">
        <v>100</v>
      </c>
      <c r="G65" s="66">
        <v>100</v>
      </c>
      <c r="H65" s="131">
        <v>0</v>
      </c>
      <c r="I65" s="131">
        <f t="shared" si="1"/>
        <v>1</v>
      </c>
    </row>
    <row r="66" spans="1:9" x14ac:dyDescent="0.35">
      <c r="A66" s="60">
        <v>3121</v>
      </c>
      <c r="B66" s="39"/>
      <c r="C66" s="32"/>
      <c r="D66" s="48" t="s">
        <v>112</v>
      </c>
      <c r="E66" s="36">
        <v>0</v>
      </c>
      <c r="F66" s="36">
        <v>100</v>
      </c>
      <c r="G66" s="36">
        <v>100</v>
      </c>
      <c r="H66" s="131">
        <v>0</v>
      </c>
      <c r="I66" s="131">
        <f t="shared" si="1"/>
        <v>1</v>
      </c>
    </row>
    <row r="67" spans="1:9" x14ac:dyDescent="0.35">
      <c r="A67" s="60"/>
      <c r="B67" s="39"/>
      <c r="C67" s="32"/>
      <c r="D67" s="53"/>
      <c r="E67" s="36"/>
      <c r="F67" s="36"/>
      <c r="G67" s="36"/>
      <c r="H67" s="131"/>
      <c r="I67" s="131"/>
    </row>
    <row r="68" spans="1:9" x14ac:dyDescent="0.35">
      <c r="A68" s="237" t="s">
        <v>120</v>
      </c>
      <c r="B68" s="238"/>
      <c r="C68" s="239"/>
      <c r="D68" s="53" t="s">
        <v>298</v>
      </c>
      <c r="E68" s="36">
        <v>20796.89</v>
      </c>
      <c r="F68" s="36">
        <v>0</v>
      </c>
      <c r="G68" s="36">
        <v>0</v>
      </c>
      <c r="H68" s="131"/>
      <c r="I68" s="131"/>
    </row>
    <row r="69" spans="1:9" x14ac:dyDescent="0.35">
      <c r="A69" s="237" t="s">
        <v>299</v>
      </c>
      <c r="B69" s="238"/>
      <c r="C69" s="239"/>
      <c r="D69" s="53" t="s">
        <v>300</v>
      </c>
      <c r="E69" s="36">
        <v>20796.89</v>
      </c>
      <c r="F69" s="36">
        <v>0</v>
      </c>
      <c r="G69" s="36">
        <v>0</v>
      </c>
      <c r="H69" s="131"/>
      <c r="I69" s="131"/>
    </row>
    <row r="70" spans="1:9" x14ac:dyDescent="0.35">
      <c r="A70" s="237" t="s">
        <v>301</v>
      </c>
      <c r="B70" s="238"/>
      <c r="C70" s="239"/>
      <c r="D70" s="53"/>
      <c r="E70" s="36"/>
      <c r="F70" s="36"/>
      <c r="G70" s="36"/>
      <c r="H70" s="131"/>
      <c r="I70" s="131"/>
    </row>
    <row r="71" spans="1:9" x14ac:dyDescent="0.35">
      <c r="A71" s="60"/>
      <c r="B71" s="39"/>
      <c r="C71" s="32"/>
      <c r="D71" s="53"/>
      <c r="E71" s="36"/>
      <c r="F71" s="36"/>
      <c r="G71" s="36"/>
      <c r="H71" s="131"/>
      <c r="I71" s="131"/>
    </row>
    <row r="72" spans="1:9" x14ac:dyDescent="0.35">
      <c r="A72" s="64">
        <v>4</v>
      </c>
      <c r="B72" s="63"/>
      <c r="C72" s="149"/>
      <c r="D72" s="109" t="s">
        <v>293</v>
      </c>
      <c r="E72" s="36">
        <v>20796.89</v>
      </c>
      <c r="F72" s="36">
        <v>0</v>
      </c>
      <c r="G72" s="36">
        <v>0</v>
      </c>
      <c r="H72" s="131"/>
      <c r="I72" s="131"/>
    </row>
    <row r="73" spans="1:9" x14ac:dyDescent="0.35">
      <c r="A73" s="64">
        <v>42</v>
      </c>
      <c r="B73" s="63"/>
      <c r="C73" s="149"/>
      <c r="D73" s="109" t="s">
        <v>294</v>
      </c>
      <c r="E73" s="36">
        <v>7200</v>
      </c>
      <c r="F73" s="36">
        <v>0</v>
      </c>
      <c r="G73" s="36">
        <v>0</v>
      </c>
      <c r="H73" s="131"/>
      <c r="I73" s="131"/>
    </row>
    <row r="74" spans="1:9" x14ac:dyDescent="0.35">
      <c r="A74" s="60">
        <v>422</v>
      </c>
      <c r="B74" s="39"/>
      <c r="C74" s="32"/>
      <c r="D74" s="53" t="s">
        <v>94</v>
      </c>
      <c r="E74" s="36">
        <v>7200</v>
      </c>
      <c r="F74" s="36">
        <v>0</v>
      </c>
      <c r="G74" s="36">
        <v>0</v>
      </c>
      <c r="H74" s="131"/>
      <c r="I74" s="131"/>
    </row>
    <row r="75" spans="1:9" x14ac:dyDescent="0.35">
      <c r="A75" s="60">
        <v>4221</v>
      </c>
      <c r="B75" s="39"/>
      <c r="C75" s="32"/>
      <c r="D75" s="53" t="s">
        <v>98</v>
      </c>
      <c r="E75" s="36">
        <v>0</v>
      </c>
      <c r="F75" s="36">
        <v>0</v>
      </c>
      <c r="G75" s="36">
        <v>0</v>
      </c>
      <c r="H75" s="131"/>
      <c r="I75" s="131"/>
    </row>
    <row r="76" spans="1:9" x14ac:dyDescent="0.35">
      <c r="A76" s="60">
        <v>4227</v>
      </c>
      <c r="B76" s="39"/>
      <c r="C76" s="32"/>
      <c r="D76" s="53" t="s">
        <v>295</v>
      </c>
      <c r="E76" s="36">
        <v>7200</v>
      </c>
      <c r="F76" s="36">
        <v>0</v>
      </c>
      <c r="G76" s="36">
        <v>0</v>
      </c>
      <c r="H76" s="131"/>
      <c r="I76" s="131"/>
    </row>
    <row r="77" spans="1:9" x14ac:dyDescent="0.35">
      <c r="A77" s="60">
        <v>45</v>
      </c>
      <c r="B77" s="39"/>
      <c r="C77" s="32"/>
      <c r="D77" s="53" t="s">
        <v>296</v>
      </c>
      <c r="E77" s="36">
        <v>13596.89</v>
      </c>
      <c r="F77" s="36">
        <v>0</v>
      </c>
      <c r="G77" s="36">
        <v>0</v>
      </c>
      <c r="H77" s="131"/>
      <c r="I77" s="131"/>
    </row>
    <row r="78" spans="1:9" x14ac:dyDescent="0.35">
      <c r="A78" s="60">
        <v>451</v>
      </c>
      <c r="B78" s="39"/>
      <c r="C78" s="32"/>
      <c r="D78" s="53" t="s">
        <v>297</v>
      </c>
      <c r="E78" s="36">
        <v>13596.89</v>
      </c>
      <c r="F78" s="36">
        <v>0</v>
      </c>
      <c r="G78" s="36">
        <v>0</v>
      </c>
      <c r="H78" s="131"/>
      <c r="I78" s="131"/>
    </row>
    <row r="79" spans="1:9" x14ac:dyDescent="0.35">
      <c r="A79" s="60">
        <v>4511</v>
      </c>
      <c r="B79" s="39"/>
      <c r="C79" s="32"/>
      <c r="D79" s="53" t="s">
        <v>297</v>
      </c>
      <c r="E79" s="36">
        <v>13596.89</v>
      </c>
      <c r="F79" s="36">
        <v>0</v>
      </c>
      <c r="G79" s="36">
        <v>0</v>
      </c>
      <c r="H79" s="131"/>
      <c r="I79" s="131"/>
    </row>
    <row r="80" spans="1:9" x14ac:dyDescent="0.35">
      <c r="A80" s="60"/>
      <c r="B80" s="39"/>
      <c r="C80" s="32"/>
      <c r="D80" s="53"/>
      <c r="E80" s="36"/>
      <c r="F80" s="36"/>
      <c r="G80" s="36"/>
      <c r="H80" s="131"/>
      <c r="I80" s="131"/>
    </row>
    <row r="81" spans="1:9" x14ac:dyDescent="0.35">
      <c r="A81" s="60"/>
      <c r="B81" s="39"/>
      <c r="C81" s="32"/>
      <c r="D81" s="53"/>
      <c r="E81" s="36"/>
      <c r="F81" s="36"/>
      <c r="G81" s="36"/>
      <c r="H81" s="131"/>
      <c r="I81" s="131"/>
    </row>
    <row r="82" spans="1:9" x14ac:dyDescent="0.35">
      <c r="A82" s="60"/>
      <c r="B82" s="39"/>
      <c r="C82" s="32"/>
      <c r="D82" s="53"/>
      <c r="E82" s="36"/>
      <c r="F82" s="36"/>
      <c r="G82" s="36"/>
      <c r="H82" s="131"/>
      <c r="I82" s="131"/>
    </row>
    <row r="83" spans="1:9" ht="25.5" customHeight="1" x14ac:dyDescent="0.35">
      <c r="A83" s="228" t="s">
        <v>182</v>
      </c>
      <c r="B83" s="229"/>
      <c r="C83" s="230"/>
      <c r="D83" s="49"/>
      <c r="E83" s="36"/>
      <c r="F83" s="37"/>
      <c r="G83" s="37"/>
      <c r="H83" s="131"/>
      <c r="I83" s="131"/>
    </row>
  </sheetData>
  <mergeCells count="19">
    <mergeCell ref="A37:C37"/>
    <mergeCell ref="A8:C8"/>
    <mergeCell ref="A14:C14"/>
    <mergeCell ref="A15:C15"/>
    <mergeCell ref="A16:C16"/>
    <mergeCell ref="A36:C36"/>
    <mergeCell ref="A3:I3"/>
    <mergeCell ref="A5:C5"/>
    <mergeCell ref="A6:C6"/>
    <mergeCell ref="A7:C7"/>
    <mergeCell ref="A1:J1"/>
    <mergeCell ref="A83:C83"/>
    <mergeCell ref="A38:C38"/>
    <mergeCell ref="A44:C44"/>
    <mergeCell ref="A45:C45"/>
    <mergeCell ref="A58:C58"/>
    <mergeCell ref="A68:C68"/>
    <mergeCell ref="A69:C69"/>
    <mergeCell ref="A70:C70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7"/>
  <sheetViews>
    <sheetView topLeftCell="A100" workbookViewId="0">
      <selection activeCell="Q47" sqref="Q47"/>
    </sheetView>
  </sheetViews>
  <sheetFormatPr defaultRowHeight="14.5" x14ac:dyDescent="0.35"/>
  <cols>
    <col min="5" max="5" width="25" customWidth="1"/>
    <col min="6" max="6" width="12.453125" customWidth="1"/>
    <col min="7" max="7" width="15.26953125" customWidth="1"/>
    <col min="8" max="9" width="14.1796875" customWidth="1"/>
    <col min="10" max="10" width="11.26953125" customWidth="1"/>
  </cols>
  <sheetData>
    <row r="1" spans="1:10" ht="15.75" customHeight="1" x14ac:dyDescent="0.35">
      <c r="B1" s="181" t="s">
        <v>291</v>
      </c>
      <c r="C1" s="181"/>
      <c r="D1" s="181"/>
      <c r="E1" s="181"/>
      <c r="F1" s="181"/>
      <c r="G1" s="181"/>
      <c r="H1" s="181"/>
      <c r="I1" s="181"/>
      <c r="J1" s="181"/>
    </row>
    <row r="3" spans="1:10" ht="15.5" x14ac:dyDescent="0.35">
      <c r="A3" s="181" t="s">
        <v>23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10" ht="18" x14ac:dyDescent="0.35">
      <c r="A4" s="4"/>
      <c r="B4" s="181"/>
      <c r="C4" s="181"/>
      <c r="D4" s="181"/>
      <c r="E4" s="181"/>
      <c r="F4" s="181"/>
      <c r="G4" s="181"/>
      <c r="H4" s="181"/>
      <c r="I4" s="181"/>
      <c r="J4" s="181"/>
    </row>
    <row r="5" spans="1:10" ht="15.5" x14ac:dyDescent="0.35">
      <c r="A5" s="181" t="s">
        <v>7</v>
      </c>
      <c r="B5" s="182"/>
      <c r="C5" s="182"/>
      <c r="D5" s="182"/>
      <c r="E5" s="182"/>
      <c r="F5" s="182"/>
      <c r="G5" s="182"/>
      <c r="H5" s="182"/>
      <c r="I5" s="182"/>
      <c r="J5" s="182"/>
    </row>
    <row r="6" spans="1:10" ht="18" x14ac:dyDescent="0.35">
      <c r="A6" s="4"/>
      <c r="B6" s="201" t="s">
        <v>278</v>
      </c>
      <c r="C6" s="201"/>
      <c r="D6" s="201"/>
      <c r="E6" s="201"/>
      <c r="F6" s="201"/>
      <c r="G6" s="201"/>
      <c r="H6" s="201"/>
      <c r="I6" s="201"/>
      <c r="J6" s="201"/>
    </row>
    <row r="7" spans="1:10" ht="15.5" x14ac:dyDescent="0.35">
      <c r="A7" s="181" t="s">
        <v>279</v>
      </c>
      <c r="B7" s="202"/>
      <c r="C7" s="202"/>
      <c r="D7" s="202"/>
      <c r="E7" s="202"/>
      <c r="F7" s="202"/>
      <c r="G7" s="202"/>
      <c r="H7" s="202"/>
      <c r="I7" s="202"/>
      <c r="J7" s="202"/>
    </row>
    <row r="8" spans="1:10" ht="18" x14ac:dyDescent="0.3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41.25" customHeight="1" x14ac:dyDescent="0.35">
      <c r="A9" s="134" t="s">
        <v>8</v>
      </c>
      <c r="B9" s="138" t="s">
        <v>9</v>
      </c>
      <c r="C9" s="138" t="s">
        <v>228</v>
      </c>
      <c r="D9" s="138" t="s">
        <v>229</v>
      </c>
      <c r="E9" s="138" t="s">
        <v>6</v>
      </c>
      <c r="F9" s="134" t="s">
        <v>288</v>
      </c>
      <c r="G9" s="134" t="s">
        <v>289</v>
      </c>
      <c r="H9" s="134" t="s">
        <v>290</v>
      </c>
      <c r="I9" s="134" t="s">
        <v>286</v>
      </c>
      <c r="J9" s="134" t="s">
        <v>286</v>
      </c>
    </row>
    <row r="10" spans="1:10" x14ac:dyDescent="0.35">
      <c r="A10" s="10">
        <v>6</v>
      </c>
      <c r="B10" s="10"/>
      <c r="C10" s="10"/>
      <c r="D10" s="10"/>
      <c r="E10" s="10" t="s">
        <v>11</v>
      </c>
      <c r="F10" s="36">
        <v>811601.45</v>
      </c>
      <c r="G10" s="36">
        <v>2647386.37</v>
      </c>
      <c r="H10" s="36">
        <v>971040.79</v>
      </c>
      <c r="I10" s="157">
        <f>AVERAGE(H10/F10)</f>
        <v>1.1964502897327254</v>
      </c>
      <c r="J10" s="157">
        <f>AVERAGE(H10/G10)</f>
        <v>0.3667922449868925</v>
      </c>
    </row>
    <row r="11" spans="1:10" ht="37.5" x14ac:dyDescent="0.35">
      <c r="A11" s="10"/>
      <c r="B11" s="14">
        <v>63</v>
      </c>
      <c r="C11" s="14"/>
      <c r="D11" s="14"/>
      <c r="E11" s="14" t="s">
        <v>32</v>
      </c>
      <c r="F11" s="66">
        <v>621939.29</v>
      </c>
      <c r="G11" s="66">
        <v>2213949.5499999998</v>
      </c>
      <c r="H11" s="66">
        <v>756226.81</v>
      </c>
      <c r="I11" s="157">
        <f t="shared" ref="I11:I46" si="0">AVERAGE(H11/F11)</f>
        <v>1.2159174089162303</v>
      </c>
      <c r="J11" s="157">
        <f t="shared" ref="J11:J47" si="1">AVERAGE(H11/G11)</f>
        <v>0.34157364154932984</v>
      </c>
    </row>
    <row r="12" spans="1:10" x14ac:dyDescent="0.35">
      <c r="A12" s="10"/>
      <c r="B12" s="14"/>
      <c r="C12" s="14">
        <v>633</v>
      </c>
      <c r="D12" s="14"/>
      <c r="E12" s="14" t="s">
        <v>302</v>
      </c>
      <c r="F12" s="66">
        <v>20796.89</v>
      </c>
      <c r="G12" s="66"/>
      <c r="H12" s="66">
        <v>0</v>
      </c>
      <c r="I12" s="157">
        <v>0</v>
      </c>
      <c r="J12" s="157">
        <v>0</v>
      </c>
    </row>
    <row r="13" spans="1:10" x14ac:dyDescent="0.35">
      <c r="A13" s="10"/>
      <c r="B13" s="14"/>
      <c r="C13" s="14"/>
      <c r="D13" s="14">
        <v>6332</v>
      </c>
      <c r="E13" s="14" t="s">
        <v>303</v>
      </c>
      <c r="F13" s="36">
        <v>20796.89</v>
      </c>
      <c r="G13" s="36">
        <v>0</v>
      </c>
      <c r="H13" s="36">
        <v>0</v>
      </c>
      <c r="I13" s="157">
        <v>0</v>
      </c>
      <c r="J13" s="157">
        <v>0</v>
      </c>
    </row>
    <row r="14" spans="1:10" ht="26" x14ac:dyDescent="0.35">
      <c r="A14" s="11"/>
      <c r="B14" s="11"/>
      <c r="C14" s="12">
        <v>636</v>
      </c>
      <c r="D14" s="12"/>
      <c r="E14" s="15" t="s">
        <v>230</v>
      </c>
      <c r="F14" s="36">
        <v>601142.4</v>
      </c>
      <c r="G14" s="36">
        <v>2191762.39</v>
      </c>
      <c r="H14" s="36">
        <v>748957.13</v>
      </c>
      <c r="I14" s="157">
        <f t="shared" si="0"/>
        <v>1.2458897093267751</v>
      </c>
      <c r="J14" s="157">
        <f t="shared" si="1"/>
        <v>0.34171456423248503</v>
      </c>
    </row>
    <row r="15" spans="1:10" ht="26" x14ac:dyDescent="0.35">
      <c r="A15" s="11"/>
      <c r="B15" s="11"/>
      <c r="C15" s="12"/>
      <c r="D15" s="12">
        <v>6361</v>
      </c>
      <c r="E15" s="15" t="s">
        <v>231</v>
      </c>
      <c r="F15" s="36">
        <v>601142.4</v>
      </c>
      <c r="G15" s="36">
        <v>2190522.39</v>
      </c>
      <c r="H15" s="36">
        <v>748957.13</v>
      </c>
      <c r="I15" s="157">
        <f t="shared" si="0"/>
        <v>1.2458897093267751</v>
      </c>
      <c r="J15" s="157">
        <f t="shared" si="1"/>
        <v>0.34190800031037344</v>
      </c>
    </row>
    <row r="16" spans="1:10" ht="26" x14ac:dyDescent="0.35">
      <c r="A16" s="11"/>
      <c r="B16" s="139"/>
      <c r="C16" s="12"/>
      <c r="D16" s="12">
        <v>6362</v>
      </c>
      <c r="E16" s="15" t="s">
        <v>232</v>
      </c>
      <c r="F16" s="36">
        <v>0</v>
      </c>
      <c r="G16" s="36">
        <v>1240</v>
      </c>
      <c r="H16" s="36">
        <v>0</v>
      </c>
      <c r="I16" s="157">
        <v>0</v>
      </c>
      <c r="J16" s="157">
        <f t="shared" si="1"/>
        <v>0</v>
      </c>
    </row>
    <row r="17" spans="1:10" ht="26" x14ac:dyDescent="0.35">
      <c r="A17" s="11"/>
      <c r="B17" s="139"/>
      <c r="C17" s="12">
        <v>638</v>
      </c>
      <c r="D17" s="12"/>
      <c r="E17" s="15" t="s">
        <v>233</v>
      </c>
      <c r="F17" s="36">
        <v>0</v>
      </c>
      <c r="G17" s="36">
        <v>2910</v>
      </c>
      <c r="H17" s="36">
        <v>0</v>
      </c>
      <c r="I17" s="157">
        <v>0</v>
      </c>
      <c r="J17" s="157">
        <f t="shared" si="1"/>
        <v>0</v>
      </c>
    </row>
    <row r="18" spans="1:10" ht="26" x14ac:dyDescent="0.35">
      <c r="A18" s="11"/>
      <c r="B18" s="139"/>
      <c r="C18" s="12"/>
      <c r="D18" s="12">
        <v>6381</v>
      </c>
      <c r="E18" s="15" t="s">
        <v>234</v>
      </c>
      <c r="F18" s="36">
        <v>0</v>
      </c>
      <c r="G18" s="36">
        <v>2910</v>
      </c>
      <c r="H18" s="36">
        <v>0</v>
      </c>
      <c r="I18" s="157">
        <v>0</v>
      </c>
      <c r="J18" s="157">
        <f t="shared" si="1"/>
        <v>0</v>
      </c>
    </row>
    <row r="19" spans="1:10" ht="26" x14ac:dyDescent="0.35">
      <c r="A19" s="11"/>
      <c r="B19" s="139"/>
      <c r="C19" s="12">
        <v>639</v>
      </c>
      <c r="D19" s="12"/>
      <c r="E19" s="15" t="s">
        <v>235</v>
      </c>
      <c r="F19" s="37">
        <v>0</v>
      </c>
      <c r="G19" s="36">
        <v>19277.16</v>
      </c>
      <c r="H19" s="36">
        <v>7269.68</v>
      </c>
      <c r="I19" s="157">
        <v>0</v>
      </c>
      <c r="J19" s="157">
        <f t="shared" si="1"/>
        <v>0.37711364122100977</v>
      </c>
    </row>
    <row r="20" spans="1:10" ht="52" x14ac:dyDescent="0.35">
      <c r="A20" s="11"/>
      <c r="B20" s="139"/>
      <c r="C20" s="12"/>
      <c r="D20" s="12">
        <v>6393</v>
      </c>
      <c r="E20" s="15" t="s">
        <v>236</v>
      </c>
      <c r="F20" s="37">
        <v>0</v>
      </c>
      <c r="G20" s="37">
        <v>19277.16</v>
      </c>
      <c r="H20" s="37">
        <v>7269.68</v>
      </c>
      <c r="I20" s="157">
        <v>0</v>
      </c>
      <c r="J20" s="157">
        <f t="shared" si="1"/>
        <v>0.37711364122100977</v>
      </c>
    </row>
    <row r="21" spans="1:10" x14ac:dyDescent="0.35">
      <c r="A21" s="11"/>
      <c r="B21" s="11">
        <v>64</v>
      </c>
      <c r="C21" s="12"/>
      <c r="D21" s="12"/>
      <c r="E21" s="11" t="s">
        <v>37</v>
      </c>
      <c r="F21" s="66">
        <v>6.37</v>
      </c>
      <c r="G21" s="66">
        <v>50</v>
      </c>
      <c r="H21" s="66">
        <v>24.64</v>
      </c>
      <c r="I21" s="157">
        <f t="shared" si="0"/>
        <v>3.8681318681318682</v>
      </c>
      <c r="J21" s="157">
        <f t="shared" si="1"/>
        <v>0.49280000000000002</v>
      </c>
    </row>
    <row r="22" spans="1:10" x14ac:dyDescent="0.35">
      <c r="A22" s="11"/>
      <c r="B22" s="139"/>
      <c r="C22" s="12">
        <v>641</v>
      </c>
      <c r="D22" s="12"/>
      <c r="E22" s="15" t="s">
        <v>237</v>
      </c>
      <c r="F22" s="36">
        <v>6.37</v>
      </c>
      <c r="G22" s="36">
        <v>50</v>
      </c>
      <c r="H22" s="36">
        <v>24.64</v>
      </c>
      <c r="I22" s="157">
        <f t="shared" si="0"/>
        <v>3.8681318681318682</v>
      </c>
      <c r="J22" s="157">
        <f t="shared" si="1"/>
        <v>0.49280000000000002</v>
      </c>
    </row>
    <row r="23" spans="1:10" x14ac:dyDescent="0.35">
      <c r="A23" s="11"/>
      <c r="B23" s="139"/>
      <c r="C23" s="12"/>
      <c r="D23" s="12">
        <v>6412</v>
      </c>
      <c r="E23" s="15" t="s">
        <v>238</v>
      </c>
      <c r="F23" s="36">
        <v>6.37</v>
      </c>
      <c r="G23" s="36">
        <v>50</v>
      </c>
      <c r="H23" s="36">
        <v>24.64</v>
      </c>
      <c r="I23" s="157">
        <f t="shared" si="0"/>
        <v>3.8681318681318682</v>
      </c>
      <c r="J23" s="157">
        <f t="shared" si="1"/>
        <v>0.49280000000000002</v>
      </c>
    </row>
    <row r="24" spans="1:10" ht="50" x14ac:dyDescent="0.35">
      <c r="A24" s="11"/>
      <c r="B24" s="11">
        <v>65</v>
      </c>
      <c r="C24" s="12"/>
      <c r="D24" s="12"/>
      <c r="E24" s="140" t="s">
        <v>40</v>
      </c>
      <c r="F24" s="66">
        <v>13017.14</v>
      </c>
      <c r="G24" s="66">
        <v>34799.67</v>
      </c>
      <c r="H24" s="66">
        <v>16750.41</v>
      </c>
      <c r="I24" s="157">
        <f t="shared" si="0"/>
        <v>1.286796485249448</v>
      </c>
      <c r="J24" s="157">
        <f t="shared" si="1"/>
        <v>0.48133818510347948</v>
      </c>
    </row>
    <row r="25" spans="1:10" ht="26" x14ac:dyDescent="0.35">
      <c r="A25" s="11"/>
      <c r="B25" s="139"/>
      <c r="C25" s="12">
        <v>652</v>
      </c>
      <c r="D25" s="12"/>
      <c r="E25" s="15" t="s">
        <v>239</v>
      </c>
      <c r="F25" s="36">
        <v>13017.14</v>
      </c>
      <c r="G25" s="36">
        <v>34799.67</v>
      </c>
      <c r="H25" s="36">
        <v>16750.41</v>
      </c>
      <c r="I25" s="157">
        <f t="shared" si="0"/>
        <v>1.286796485249448</v>
      </c>
      <c r="J25" s="157">
        <f t="shared" si="1"/>
        <v>0.48133818510347948</v>
      </c>
    </row>
    <row r="26" spans="1:10" x14ac:dyDescent="0.35">
      <c r="A26" s="11"/>
      <c r="B26" s="139"/>
      <c r="C26" s="12"/>
      <c r="D26" s="12">
        <v>6526</v>
      </c>
      <c r="E26" s="15" t="s">
        <v>240</v>
      </c>
      <c r="F26" s="36">
        <v>13017.14</v>
      </c>
      <c r="G26" s="36">
        <v>34799.67</v>
      </c>
      <c r="H26" s="36">
        <v>16750.41</v>
      </c>
      <c r="I26" s="157">
        <f t="shared" si="0"/>
        <v>1.286796485249448</v>
      </c>
      <c r="J26" s="157">
        <f t="shared" si="1"/>
        <v>0.48133818510347948</v>
      </c>
    </row>
    <row r="27" spans="1:10" ht="50" x14ac:dyDescent="0.35">
      <c r="A27" s="11"/>
      <c r="B27" s="11">
        <v>66</v>
      </c>
      <c r="C27" s="12"/>
      <c r="D27" s="12"/>
      <c r="E27" s="140" t="s">
        <v>41</v>
      </c>
      <c r="F27" s="128">
        <v>31838.799999999999</v>
      </c>
      <c r="G27" s="128">
        <v>71487.28</v>
      </c>
      <c r="H27" s="128">
        <v>34685.06</v>
      </c>
      <c r="I27" s="157">
        <f t="shared" si="0"/>
        <v>1.0893959571340628</v>
      </c>
      <c r="J27" s="157">
        <f t="shared" si="1"/>
        <v>0.48519205094948359</v>
      </c>
    </row>
    <row r="28" spans="1:10" ht="26" x14ac:dyDescent="0.35">
      <c r="A28" s="11"/>
      <c r="B28" s="139"/>
      <c r="C28" s="12">
        <v>661</v>
      </c>
      <c r="D28" s="12"/>
      <c r="E28" s="15" t="s">
        <v>241</v>
      </c>
      <c r="F28" s="36">
        <v>28763.8</v>
      </c>
      <c r="G28" s="36">
        <v>67087.28</v>
      </c>
      <c r="H28" s="36">
        <v>33548.81</v>
      </c>
      <c r="I28" s="157">
        <f t="shared" si="0"/>
        <v>1.1663552799004304</v>
      </c>
      <c r="J28" s="157">
        <f t="shared" si="1"/>
        <v>0.50007706378914152</v>
      </c>
    </row>
    <row r="29" spans="1:10" ht="26" x14ac:dyDescent="0.35">
      <c r="A29" s="11"/>
      <c r="B29" s="139"/>
      <c r="C29" s="12"/>
      <c r="D29" s="12">
        <v>6614</v>
      </c>
      <c r="E29" s="15" t="s">
        <v>242</v>
      </c>
      <c r="F29" s="37">
        <v>12.21</v>
      </c>
      <c r="G29" s="36">
        <v>100</v>
      </c>
      <c r="H29" s="36">
        <v>19.920000000000002</v>
      </c>
      <c r="I29" s="157">
        <f t="shared" si="0"/>
        <v>1.6314496314496314</v>
      </c>
      <c r="J29" s="157">
        <f t="shared" si="1"/>
        <v>0.19920000000000002</v>
      </c>
    </row>
    <row r="30" spans="1:10" x14ac:dyDescent="0.35">
      <c r="A30" s="11"/>
      <c r="B30" s="139"/>
      <c r="C30" s="12"/>
      <c r="D30" s="12">
        <v>6615</v>
      </c>
      <c r="E30" s="12" t="s">
        <v>243</v>
      </c>
      <c r="F30" s="36">
        <v>28751.59</v>
      </c>
      <c r="G30" s="36">
        <v>66987.28</v>
      </c>
      <c r="H30" s="36">
        <v>33528.89</v>
      </c>
      <c r="I30" s="157">
        <f t="shared" si="0"/>
        <v>1.1661577672747838</v>
      </c>
      <c r="J30" s="157">
        <f t="shared" si="1"/>
        <v>0.50052621930611307</v>
      </c>
    </row>
    <row r="31" spans="1:10" ht="26" x14ac:dyDescent="0.35">
      <c r="A31" s="11"/>
      <c r="B31" s="139"/>
      <c r="C31" s="12">
        <v>663</v>
      </c>
      <c r="D31" s="12"/>
      <c r="E31" s="15" t="s">
        <v>244</v>
      </c>
      <c r="F31" s="36">
        <v>3075</v>
      </c>
      <c r="G31" s="36">
        <v>4400</v>
      </c>
      <c r="H31" s="36">
        <v>1136.25</v>
      </c>
      <c r="I31" s="157">
        <f t="shared" si="0"/>
        <v>0.36951219512195121</v>
      </c>
      <c r="J31" s="157">
        <f t="shared" si="1"/>
        <v>0.25823863636363636</v>
      </c>
    </row>
    <row r="32" spans="1:10" x14ac:dyDescent="0.35">
      <c r="A32" s="11"/>
      <c r="B32" s="139"/>
      <c r="C32" s="12"/>
      <c r="D32" s="12">
        <v>6631</v>
      </c>
      <c r="E32" s="12" t="s">
        <v>42</v>
      </c>
      <c r="F32" s="36">
        <v>0</v>
      </c>
      <c r="G32" s="36">
        <v>2000</v>
      </c>
      <c r="H32" s="36">
        <v>0</v>
      </c>
      <c r="I32" s="157">
        <v>0</v>
      </c>
      <c r="J32" s="157">
        <f t="shared" si="1"/>
        <v>0</v>
      </c>
    </row>
    <row r="33" spans="1:10" x14ac:dyDescent="0.35">
      <c r="A33" s="11"/>
      <c r="B33" s="139"/>
      <c r="C33" s="12"/>
      <c r="D33" s="12">
        <v>6632</v>
      </c>
      <c r="E33" s="12" t="s">
        <v>245</v>
      </c>
      <c r="F33" s="36">
        <v>3075</v>
      </c>
      <c r="G33" s="36">
        <v>2400</v>
      </c>
      <c r="H33" s="36">
        <v>1136.25</v>
      </c>
      <c r="I33" s="157">
        <f t="shared" si="0"/>
        <v>0.36951219512195121</v>
      </c>
      <c r="J33" s="157">
        <f t="shared" si="1"/>
        <v>0.47343750000000001</v>
      </c>
    </row>
    <row r="34" spans="1:10" ht="37.5" x14ac:dyDescent="0.35">
      <c r="A34" s="11"/>
      <c r="B34" s="11">
        <v>67</v>
      </c>
      <c r="C34" s="12"/>
      <c r="D34" s="12"/>
      <c r="E34" s="14" t="s">
        <v>33</v>
      </c>
      <c r="F34" s="66">
        <v>143927.87</v>
      </c>
      <c r="G34" s="66">
        <v>327099.87</v>
      </c>
      <c r="H34" s="66">
        <v>163353.87</v>
      </c>
      <c r="I34" s="157">
        <f t="shared" si="0"/>
        <v>1.1349703848184511</v>
      </c>
      <c r="J34" s="157">
        <f t="shared" si="1"/>
        <v>0.49940059590974462</v>
      </c>
    </row>
    <row r="35" spans="1:10" ht="39" x14ac:dyDescent="0.35">
      <c r="A35" s="11"/>
      <c r="B35" s="11"/>
      <c r="C35" s="12">
        <v>671</v>
      </c>
      <c r="D35" s="12"/>
      <c r="E35" s="15" t="s">
        <v>246</v>
      </c>
      <c r="F35" s="36">
        <v>143927.87</v>
      </c>
      <c r="G35" s="36">
        <v>327099.87</v>
      </c>
      <c r="H35" s="36">
        <v>163353.87</v>
      </c>
      <c r="I35" s="157">
        <f t="shared" si="0"/>
        <v>1.1349703848184511</v>
      </c>
      <c r="J35" s="157">
        <f t="shared" si="1"/>
        <v>0.49940059590974462</v>
      </c>
    </row>
    <row r="36" spans="1:10" ht="26" x14ac:dyDescent="0.35">
      <c r="A36" s="11"/>
      <c r="B36" s="11"/>
      <c r="C36" s="12"/>
      <c r="D36" s="12">
        <v>6711</v>
      </c>
      <c r="E36" s="15" t="s">
        <v>247</v>
      </c>
      <c r="F36" s="36">
        <v>143927.87</v>
      </c>
      <c r="G36" s="36">
        <v>327099.87</v>
      </c>
      <c r="H36" s="36">
        <v>163353.87</v>
      </c>
      <c r="I36" s="157">
        <f t="shared" si="0"/>
        <v>1.1349703848184511</v>
      </c>
      <c r="J36" s="157">
        <f t="shared" si="1"/>
        <v>0.49940059590974462</v>
      </c>
    </row>
    <row r="37" spans="1:10" ht="39" x14ac:dyDescent="0.35">
      <c r="A37" s="11"/>
      <c r="B37" s="11"/>
      <c r="C37" s="12"/>
      <c r="D37" s="12">
        <v>6712</v>
      </c>
      <c r="E37" s="15" t="s">
        <v>248</v>
      </c>
      <c r="F37" s="36">
        <v>0</v>
      </c>
      <c r="G37" s="36">
        <v>0</v>
      </c>
      <c r="H37" s="36">
        <v>0</v>
      </c>
      <c r="I37" s="157">
        <v>0</v>
      </c>
      <c r="J37" s="157">
        <v>0</v>
      </c>
    </row>
    <row r="38" spans="1:10" ht="26" x14ac:dyDescent="0.35">
      <c r="A38" s="11"/>
      <c r="B38" s="11">
        <v>68</v>
      </c>
      <c r="C38" s="12"/>
      <c r="D38" s="12"/>
      <c r="E38" s="15" t="s">
        <v>210</v>
      </c>
      <c r="F38" s="66">
        <v>871.98</v>
      </c>
      <c r="G38" s="66">
        <v>0</v>
      </c>
      <c r="H38" s="66">
        <v>0</v>
      </c>
      <c r="I38" s="157">
        <f t="shared" si="0"/>
        <v>0</v>
      </c>
      <c r="J38" s="157">
        <v>0</v>
      </c>
    </row>
    <row r="39" spans="1:10" x14ac:dyDescent="0.35">
      <c r="A39" s="11"/>
      <c r="B39" s="11"/>
      <c r="C39" s="12">
        <v>683</v>
      </c>
      <c r="D39" s="12"/>
      <c r="E39" s="15" t="s">
        <v>249</v>
      </c>
      <c r="F39" s="36">
        <v>871.98</v>
      </c>
      <c r="G39" s="36"/>
      <c r="H39" s="36">
        <v>0</v>
      </c>
      <c r="I39" s="157">
        <f t="shared" si="0"/>
        <v>0</v>
      </c>
      <c r="J39" s="157">
        <v>0</v>
      </c>
    </row>
    <row r="40" spans="1:10" x14ac:dyDescent="0.35">
      <c r="A40" s="11">
        <v>8</v>
      </c>
      <c r="B40" s="11"/>
      <c r="C40" s="12"/>
      <c r="D40" s="12">
        <v>6831</v>
      </c>
      <c r="E40" s="15" t="s">
        <v>249</v>
      </c>
      <c r="F40" s="36">
        <v>871.98</v>
      </c>
      <c r="G40" s="36"/>
      <c r="H40" s="36">
        <v>0</v>
      </c>
      <c r="I40" s="157">
        <f t="shared" si="0"/>
        <v>0</v>
      </c>
      <c r="J40" s="157">
        <v>0</v>
      </c>
    </row>
    <row r="41" spans="1:10" x14ac:dyDescent="0.35">
      <c r="A41" s="11"/>
      <c r="B41" s="11">
        <v>84</v>
      </c>
      <c r="C41" s="12"/>
      <c r="D41" s="12"/>
      <c r="E41" s="15" t="s">
        <v>27</v>
      </c>
      <c r="F41" s="36">
        <v>0</v>
      </c>
      <c r="G41" s="36">
        <v>0</v>
      </c>
      <c r="H41" s="36">
        <v>0</v>
      </c>
      <c r="I41" s="157">
        <v>0</v>
      </c>
      <c r="J41" s="157">
        <v>0</v>
      </c>
    </row>
    <row r="42" spans="1:10" ht="26" x14ac:dyDescent="0.35">
      <c r="A42" s="11"/>
      <c r="B42" s="11"/>
      <c r="C42" s="12">
        <v>845</v>
      </c>
      <c r="D42" s="12"/>
      <c r="E42" s="15" t="s">
        <v>250</v>
      </c>
      <c r="F42" s="36">
        <v>0</v>
      </c>
      <c r="G42" s="36"/>
      <c r="H42" s="36">
        <v>0</v>
      </c>
      <c r="I42" s="157">
        <v>0</v>
      </c>
      <c r="J42" s="157">
        <v>0</v>
      </c>
    </row>
    <row r="43" spans="1:10" x14ac:dyDescent="0.35">
      <c r="A43" s="13"/>
      <c r="B43" s="141"/>
      <c r="C43" s="13"/>
      <c r="D43" s="141"/>
      <c r="E43" s="23"/>
      <c r="F43" s="36"/>
      <c r="G43" s="36"/>
      <c r="H43" s="36"/>
      <c r="I43" s="157"/>
      <c r="J43" s="157"/>
    </row>
    <row r="44" spans="1:10" x14ac:dyDescent="0.35">
      <c r="A44" s="13"/>
      <c r="B44" s="141">
        <v>92</v>
      </c>
      <c r="C44" s="13"/>
      <c r="D44" s="13"/>
      <c r="E44" s="23" t="s">
        <v>163</v>
      </c>
      <c r="F44" s="66">
        <v>5860.75</v>
      </c>
      <c r="G44" s="66">
        <v>21516.38</v>
      </c>
      <c r="H44" s="66">
        <v>7372.44</v>
      </c>
      <c r="I44" s="157">
        <f t="shared" si="0"/>
        <v>1.2579345646888196</v>
      </c>
      <c r="J44" s="157">
        <f t="shared" si="1"/>
        <v>0.34264313978466632</v>
      </c>
    </row>
    <row r="45" spans="1:10" x14ac:dyDescent="0.35">
      <c r="A45" s="13"/>
      <c r="B45" s="141"/>
      <c r="C45" s="141">
        <v>922</v>
      </c>
      <c r="D45" s="141"/>
      <c r="E45" s="12" t="s">
        <v>251</v>
      </c>
      <c r="F45" s="36">
        <v>5860.75</v>
      </c>
      <c r="G45" s="36">
        <v>21516.38</v>
      </c>
      <c r="H45" s="36">
        <v>7372.44</v>
      </c>
      <c r="I45" s="157">
        <f t="shared" si="0"/>
        <v>1.2579345646888196</v>
      </c>
      <c r="J45" s="157">
        <f t="shared" si="1"/>
        <v>0.34264313978466632</v>
      </c>
    </row>
    <row r="46" spans="1:10" x14ac:dyDescent="0.35">
      <c r="A46" s="13"/>
      <c r="B46" s="141"/>
      <c r="C46" s="141"/>
      <c r="D46" s="141">
        <v>9221</v>
      </c>
      <c r="E46" s="12" t="s">
        <v>252</v>
      </c>
      <c r="F46" s="36">
        <v>5860.75</v>
      </c>
      <c r="G46" s="36">
        <v>21516.38</v>
      </c>
      <c r="H46" s="36">
        <v>7372.44</v>
      </c>
      <c r="I46" s="157">
        <f t="shared" si="0"/>
        <v>1.2579345646888196</v>
      </c>
      <c r="J46" s="157">
        <f t="shared" si="1"/>
        <v>0.34264313978466632</v>
      </c>
    </row>
    <row r="47" spans="1:10" x14ac:dyDescent="0.35">
      <c r="A47" s="14"/>
      <c r="B47" s="14"/>
      <c r="C47" s="14"/>
      <c r="D47" s="14"/>
      <c r="E47" s="22" t="s">
        <v>253</v>
      </c>
      <c r="F47" s="66"/>
      <c r="G47" s="66">
        <v>2668902.75</v>
      </c>
      <c r="H47" s="66"/>
      <c r="I47" s="157">
        <v>0</v>
      </c>
      <c r="J47" s="157">
        <f t="shared" si="1"/>
        <v>0</v>
      </c>
    </row>
    <row r="48" spans="1:10" x14ac:dyDescent="0.35">
      <c r="A48" s="142"/>
      <c r="B48" s="142"/>
      <c r="C48" s="142"/>
      <c r="D48" s="142"/>
      <c r="E48" s="142"/>
      <c r="F48" s="142"/>
      <c r="G48" s="142"/>
      <c r="H48" s="142"/>
      <c r="I48" s="142"/>
      <c r="J48" s="142"/>
    </row>
    <row r="49" spans="1:10" x14ac:dyDescent="0.35">
      <c r="A49" s="203" t="s">
        <v>12</v>
      </c>
      <c r="B49" s="204"/>
      <c r="C49" s="204"/>
      <c r="D49" s="204"/>
      <c r="E49" s="204"/>
      <c r="F49" s="204"/>
      <c r="G49" s="204"/>
      <c r="H49" s="204"/>
      <c r="I49" s="204"/>
      <c r="J49" s="204"/>
    </row>
    <row r="50" spans="1:10" x14ac:dyDescent="0.35">
      <c r="A50" s="143"/>
      <c r="B50" s="143"/>
      <c r="C50" s="143"/>
      <c r="D50" s="143"/>
      <c r="E50" s="143"/>
      <c r="F50" s="143"/>
      <c r="G50" s="143"/>
      <c r="H50" s="143"/>
      <c r="I50" s="143"/>
      <c r="J50" s="143"/>
    </row>
    <row r="51" spans="1:10" ht="34.5" x14ac:dyDescent="0.35">
      <c r="A51" s="134" t="s">
        <v>8</v>
      </c>
      <c r="B51" s="138" t="s">
        <v>9</v>
      </c>
      <c r="C51" s="138" t="s">
        <v>254</v>
      </c>
      <c r="D51" s="138" t="s">
        <v>229</v>
      </c>
      <c r="E51" s="17" t="s">
        <v>13</v>
      </c>
      <c r="F51" s="134" t="s">
        <v>288</v>
      </c>
      <c r="G51" s="134" t="s">
        <v>289</v>
      </c>
      <c r="H51" s="134" t="s">
        <v>290</v>
      </c>
      <c r="I51" s="18" t="s">
        <v>286</v>
      </c>
      <c r="J51" s="18" t="s">
        <v>286</v>
      </c>
    </row>
    <row r="52" spans="1:10" x14ac:dyDescent="0.35">
      <c r="A52" s="18"/>
      <c r="B52" s="17"/>
      <c r="C52" s="17"/>
      <c r="D52" s="17"/>
      <c r="E52" s="17"/>
      <c r="F52" s="18"/>
      <c r="G52" s="18"/>
      <c r="H52" s="18"/>
      <c r="I52" s="18"/>
      <c r="J52" s="18"/>
    </row>
    <row r="53" spans="1:10" x14ac:dyDescent="0.35">
      <c r="A53" s="3"/>
      <c r="B53" s="144"/>
      <c r="C53" s="144"/>
      <c r="D53" s="144"/>
      <c r="E53" s="144" t="s">
        <v>255</v>
      </c>
      <c r="F53" s="145">
        <v>861871.91</v>
      </c>
      <c r="G53" s="145">
        <v>2668902.75</v>
      </c>
      <c r="H53" s="145">
        <v>1007407.06</v>
      </c>
      <c r="I53" s="151">
        <f>AVERAGE(H53/F53)</f>
        <v>1.1688593726183745</v>
      </c>
      <c r="J53" s="151">
        <f>AVERAGE(H53/G53)</f>
        <v>0.37746113454302527</v>
      </c>
    </row>
    <row r="54" spans="1:10" x14ac:dyDescent="0.35">
      <c r="A54" s="10">
        <v>3</v>
      </c>
      <c r="B54" s="10"/>
      <c r="C54" s="10"/>
      <c r="D54" s="10"/>
      <c r="E54" s="10" t="s">
        <v>14</v>
      </c>
      <c r="F54" s="66">
        <v>839593.76</v>
      </c>
      <c r="G54" s="66">
        <v>2658066.64</v>
      </c>
      <c r="H54" s="66">
        <v>1005209.45</v>
      </c>
      <c r="I54" s="151">
        <f t="shared" ref="I54:I117" si="2">AVERAGE(H54/F54)</f>
        <v>1.1972569329243228</v>
      </c>
      <c r="J54" s="151">
        <f t="shared" ref="J54:J117" si="3">AVERAGE(H54/G54)</f>
        <v>0.37817315595970158</v>
      </c>
    </row>
    <row r="55" spans="1:10" x14ac:dyDescent="0.35">
      <c r="A55" s="10"/>
      <c r="B55" s="10">
        <v>31</v>
      </c>
      <c r="C55" s="10"/>
      <c r="D55" s="10"/>
      <c r="E55" s="10" t="s">
        <v>15</v>
      </c>
      <c r="F55" s="66">
        <v>598210.87</v>
      </c>
      <c r="G55" s="66">
        <v>2198878.1800000002</v>
      </c>
      <c r="H55" s="66">
        <v>752170.52</v>
      </c>
      <c r="I55" s="151">
        <f t="shared" si="2"/>
        <v>1.2573668546009538</v>
      </c>
      <c r="J55" s="151">
        <f t="shared" si="3"/>
        <v>0.34207011868206361</v>
      </c>
    </row>
    <row r="56" spans="1:10" x14ac:dyDescent="0.35">
      <c r="A56" s="11"/>
      <c r="B56" s="11"/>
      <c r="C56" s="146">
        <v>311</v>
      </c>
      <c r="D56" s="146"/>
      <c r="E56" s="146" t="s">
        <v>256</v>
      </c>
      <c r="F56" s="66">
        <v>494310.65</v>
      </c>
      <c r="G56" s="66">
        <v>1818934.04</v>
      </c>
      <c r="H56" s="66">
        <v>622447.99</v>
      </c>
      <c r="I56" s="151">
        <f t="shared" si="2"/>
        <v>1.2592243157212979</v>
      </c>
      <c r="J56" s="151">
        <f t="shared" si="3"/>
        <v>0.3422048168387678</v>
      </c>
    </row>
    <row r="57" spans="1:10" x14ac:dyDescent="0.35">
      <c r="A57" s="11"/>
      <c r="B57" s="11"/>
      <c r="C57" s="12"/>
      <c r="D57" s="12">
        <v>3111</v>
      </c>
      <c r="E57" s="12" t="s">
        <v>110</v>
      </c>
      <c r="F57" s="36">
        <v>481371.39</v>
      </c>
      <c r="G57" s="36">
        <v>1782334.04</v>
      </c>
      <c r="H57" s="36">
        <v>601272.68000000005</v>
      </c>
      <c r="I57" s="151">
        <f t="shared" si="2"/>
        <v>1.2490827092985315</v>
      </c>
      <c r="J57" s="151">
        <f t="shared" si="3"/>
        <v>0.33735128573317269</v>
      </c>
    </row>
    <row r="58" spans="1:10" x14ac:dyDescent="0.35">
      <c r="A58" s="11"/>
      <c r="B58" s="11"/>
      <c r="C58" s="12"/>
      <c r="D58" s="12">
        <v>3113</v>
      </c>
      <c r="E58" s="12" t="s">
        <v>111</v>
      </c>
      <c r="F58" s="36">
        <v>12939.26</v>
      </c>
      <c r="G58" s="36">
        <v>36600</v>
      </c>
      <c r="H58" s="36">
        <v>21175.31</v>
      </c>
      <c r="I58" s="151">
        <f t="shared" si="2"/>
        <v>1.636516307733209</v>
      </c>
      <c r="J58" s="151">
        <f t="shared" si="3"/>
        <v>0.57856038251366126</v>
      </c>
    </row>
    <row r="59" spans="1:10" x14ac:dyDescent="0.35">
      <c r="A59" s="11"/>
      <c r="B59" s="11"/>
      <c r="C59" s="146">
        <v>312</v>
      </c>
      <c r="D59" s="146"/>
      <c r="E59" s="146" t="s">
        <v>112</v>
      </c>
      <c r="F59" s="66">
        <v>24882</v>
      </c>
      <c r="G59" s="66">
        <v>75400</v>
      </c>
      <c r="H59" s="66">
        <v>30415.82</v>
      </c>
      <c r="I59" s="151">
        <f t="shared" si="2"/>
        <v>1.2224025399887468</v>
      </c>
      <c r="J59" s="151">
        <f t="shared" si="3"/>
        <v>0.40339283819628646</v>
      </c>
    </row>
    <row r="60" spans="1:10" x14ac:dyDescent="0.35">
      <c r="A60" s="11"/>
      <c r="B60" s="11"/>
      <c r="C60" s="12"/>
      <c r="D60" s="12">
        <v>3121</v>
      </c>
      <c r="E60" s="12" t="s">
        <v>112</v>
      </c>
      <c r="F60" s="36">
        <v>24882</v>
      </c>
      <c r="G60" s="36">
        <v>75400</v>
      </c>
      <c r="H60" s="36">
        <v>30415.82</v>
      </c>
      <c r="I60" s="151">
        <f t="shared" si="2"/>
        <v>1.2224025399887468</v>
      </c>
      <c r="J60" s="151">
        <f t="shared" si="3"/>
        <v>0.40339283819628646</v>
      </c>
    </row>
    <row r="61" spans="1:10" x14ac:dyDescent="0.35">
      <c r="A61" s="11"/>
      <c r="B61" s="11"/>
      <c r="C61" s="146">
        <v>313</v>
      </c>
      <c r="D61" s="146"/>
      <c r="E61" s="146" t="s">
        <v>113</v>
      </c>
      <c r="F61" s="66">
        <v>79018.22</v>
      </c>
      <c r="G61" s="66">
        <v>304544.14</v>
      </c>
      <c r="H61" s="66">
        <v>99306.71</v>
      </c>
      <c r="I61" s="151">
        <f t="shared" si="2"/>
        <v>1.2567571124735537</v>
      </c>
      <c r="J61" s="151">
        <f t="shared" si="3"/>
        <v>0.32608314183947196</v>
      </c>
    </row>
    <row r="62" spans="1:10" ht="26" x14ac:dyDescent="0.35">
      <c r="A62" s="11"/>
      <c r="B62" s="11"/>
      <c r="C62" s="12"/>
      <c r="D62" s="12">
        <v>3132</v>
      </c>
      <c r="E62" s="15" t="s">
        <v>257</v>
      </c>
      <c r="F62" s="37">
        <v>79018.22</v>
      </c>
      <c r="G62" s="36">
        <v>304544.14</v>
      </c>
      <c r="H62" s="36">
        <v>99306.71</v>
      </c>
      <c r="I62" s="151">
        <f t="shared" si="2"/>
        <v>1.2567571124735537</v>
      </c>
      <c r="J62" s="151">
        <f t="shared" si="3"/>
        <v>0.32608314183947196</v>
      </c>
    </row>
    <row r="63" spans="1:10" x14ac:dyDescent="0.35">
      <c r="A63" s="11"/>
      <c r="B63" s="139">
        <v>32</v>
      </c>
      <c r="C63" s="146"/>
      <c r="D63" s="146"/>
      <c r="E63" s="139" t="s">
        <v>26</v>
      </c>
      <c r="F63" s="66">
        <v>147679.67999999999</v>
      </c>
      <c r="G63" s="66">
        <v>281662.06</v>
      </c>
      <c r="H63" s="66">
        <v>153009.23000000001</v>
      </c>
      <c r="I63" s="151">
        <f t="shared" si="2"/>
        <v>1.0360885803652879</v>
      </c>
      <c r="J63" s="151">
        <f t="shared" si="3"/>
        <v>0.54323692015885994</v>
      </c>
    </row>
    <row r="64" spans="1:10" x14ac:dyDescent="0.35">
      <c r="A64" s="11"/>
      <c r="B64" s="11"/>
      <c r="C64" s="146">
        <v>321</v>
      </c>
      <c r="D64" s="146"/>
      <c r="E64" s="146" t="s">
        <v>258</v>
      </c>
      <c r="F64" s="66">
        <v>31697.62</v>
      </c>
      <c r="G64" s="66">
        <v>53985.21</v>
      </c>
      <c r="H64" s="66">
        <v>28820.560000000001</v>
      </c>
      <c r="I64" s="151">
        <f t="shared" si="2"/>
        <v>0.90923419487015122</v>
      </c>
      <c r="J64" s="151">
        <f t="shared" si="3"/>
        <v>0.53386029247640232</v>
      </c>
    </row>
    <row r="65" spans="1:10" x14ac:dyDescent="0.35">
      <c r="A65" s="11"/>
      <c r="B65" s="11"/>
      <c r="C65" s="12"/>
      <c r="D65" s="12">
        <v>3211</v>
      </c>
      <c r="E65" s="12" t="s">
        <v>116</v>
      </c>
      <c r="F65" s="36">
        <v>4055.77</v>
      </c>
      <c r="G65" s="36">
        <v>11472.7</v>
      </c>
      <c r="H65" s="36">
        <v>3320.71</v>
      </c>
      <c r="I65" s="151">
        <f t="shared" si="2"/>
        <v>0.81876191204136328</v>
      </c>
      <c r="J65" s="151">
        <f t="shared" si="3"/>
        <v>0.2894445073958179</v>
      </c>
    </row>
    <row r="66" spans="1:10" x14ac:dyDescent="0.35">
      <c r="A66" s="11"/>
      <c r="B66" s="11"/>
      <c r="C66" s="12"/>
      <c r="D66" s="12">
        <v>3212</v>
      </c>
      <c r="E66" s="12" t="s">
        <v>259</v>
      </c>
      <c r="F66" s="36">
        <v>27496.85</v>
      </c>
      <c r="G66" s="36">
        <v>40769.839999999997</v>
      </c>
      <c r="H66" s="36">
        <v>25284.85</v>
      </c>
      <c r="I66" s="151">
        <f t="shared" si="2"/>
        <v>0.91955442168830248</v>
      </c>
      <c r="J66" s="151">
        <f t="shared" si="3"/>
        <v>0.62018516628959053</v>
      </c>
    </row>
    <row r="67" spans="1:10" x14ac:dyDescent="0.35">
      <c r="A67" s="11"/>
      <c r="B67" s="11"/>
      <c r="C67" s="12"/>
      <c r="D67" s="12">
        <v>3213</v>
      </c>
      <c r="E67" s="12" t="s">
        <v>260</v>
      </c>
      <c r="F67" s="36">
        <v>145</v>
      </c>
      <c r="G67" s="36">
        <v>1492.67</v>
      </c>
      <c r="H67" s="36">
        <v>215</v>
      </c>
      <c r="I67" s="151">
        <f t="shared" si="2"/>
        <v>1.4827586206896552</v>
      </c>
      <c r="J67" s="151">
        <f t="shared" si="3"/>
        <v>0.14403719509335619</v>
      </c>
    </row>
    <row r="68" spans="1:10" ht="26" x14ac:dyDescent="0.35">
      <c r="A68" s="11"/>
      <c r="B68" s="11"/>
      <c r="C68" s="12"/>
      <c r="D68" s="12">
        <v>3214</v>
      </c>
      <c r="E68" s="15" t="s">
        <v>261</v>
      </c>
      <c r="F68" s="37">
        <v>0</v>
      </c>
      <c r="G68" s="36">
        <v>250</v>
      </c>
      <c r="H68" s="36">
        <v>0</v>
      </c>
      <c r="I68" s="151">
        <v>0</v>
      </c>
      <c r="J68" s="151">
        <f t="shared" si="3"/>
        <v>0</v>
      </c>
    </row>
    <row r="69" spans="1:10" x14ac:dyDescent="0.35">
      <c r="A69" s="11"/>
      <c r="B69" s="11"/>
      <c r="C69" s="146">
        <v>322</v>
      </c>
      <c r="D69" s="146"/>
      <c r="E69" s="146" t="s">
        <v>262</v>
      </c>
      <c r="F69" s="66">
        <v>72730.67</v>
      </c>
      <c r="G69" s="66">
        <v>110051.33</v>
      </c>
      <c r="H69" s="66">
        <v>64650.35</v>
      </c>
      <c r="I69" s="151">
        <f t="shared" si="2"/>
        <v>0.88890078972186015</v>
      </c>
      <c r="J69" s="151">
        <f t="shared" si="3"/>
        <v>0.58745632606166598</v>
      </c>
    </row>
    <row r="70" spans="1:10" ht="26" x14ac:dyDescent="0.35">
      <c r="A70" s="11"/>
      <c r="B70" s="11"/>
      <c r="C70" s="12"/>
      <c r="D70" s="12">
        <v>3221</v>
      </c>
      <c r="E70" s="15" t="s">
        <v>263</v>
      </c>
      <c r="F70" s="37">
        <v>7229.1</v>
      </c>
      <c r="G70" s="36">
        <v>15685.15</v>
      </c>
      <c r="H70" s="36">
        <v>8037.82</v>
      </c>
      <c r="I70" s="151">
        <f t="shared" si="2"/>
        <v>1.1118700806462767</v>
      </c>
      <c r="J70" s="151">
        <f t="shared" si="3"/>
        <v>0.5124477610988738</v>
      </c>
    </row>
    <row r="71" spans="1:10" x14ac:dyDescent="0.35">
      <c r="A71" s="11"/>
      <c r="B71" s="11"/>
      <c r="C71" s="12"/>
      <c r="D71" s="12">
        <v>3222</v>
      </c>
      <c r="E71" s="12" t="s">
        <v>60</v>
      </c>
      <c r="F71" s="36">
        <v>7749.97</v>
      </c>
      <c r="G71" s="36">
        <v>20800</v>
      </c>
      <c r="H71" s="36">
        <v>6236.52</v>
      </c>
      <c r="I71" s="151">
        <f t="shared" si="2"/>
        <v>0.80471537309176688</v>
      </c>
      <c r="J71" s="151">
        <f t="shared" si="3"/>
        <v>0.29983269230769233</v>
      </c>
    </row>
    <row r="72" spans="1:10" x14ac:dyDescent="0.35">
      <c r="A72" s="11"/>
      <c r="B72" s="11"/>
      <c r="C72" s="12"/>
      <c r="D72" s="12">
        <v>3223</v>
      </c>
      <c r="E72" s="12" t="s">
        <v>61</v>
      </c>
      <c r="F72" s="36">
        <v>55927.08</v>
      </c>
      <c r="G72" s="36">
        <v>62771.68</v>
      </c>
      <c r="H72" s="36">
        <v>46315.66</v>
      </c>
      <c r="I72" s="151">
        <f t="shared" si="2"/>
        <v>0.8281437185706817</v>
      </c>
      <c r="J72" s="151">
        <f t="shared" si="3"/>
        <v>0.73784324395969658</v>
      </c>
    </row>
    <row r="73" spans="1:10" ht="26" x14ac:dyDescent="0.35">
      <c r="A73" s="11"/>
      <c r="B73" s="139"/>
      <c r="C73" s="12"/>
      <c r="D73" s="12">
        <v>3224</v>
      </c>
      <c r="E73" s="15" t="s">
        <v>264</v>
      </c>
      <c r="F73" s="36">
        <v>1373.15</v>
      </c>
      <c r="G73" s="36">
        <v>3594.5</v>
      </c>
      <c r="H73" s="36">
        <v>2325.4299999999998</v>
      </c>
      <c r="I73" s="151">
        <f t="shared" si="2"/>
        <v>1.6935003459199649</v>
      </c>
      <c r="J73" s="151">
        <f t="shared" si="3"/>
        <v>0.64694116010571701</v>
      </c>
    </row>
    <row r="74" spans="1:10" x14ac:dyDescent="0.35">
      <c r="A74" s="11"/>
      <c r="B74" s="139"/>
      <c r="C74" s="12"/>
      <c r="D74" s="12">
        <v>3225</v>
      </c>
      <c r="E74" s="15" t="s">
        <v>265</v>
      </c>
      <c r="F74" s="36">
        <v>451.37</v>
      </c>
      <c r="G74" s="36">
        <v>3800</v>
      </c>
      <c r="H74" s="36">
        <v>1505.88</v>
      </c>
      <c r="I74" s="151">
        <f t="shared" si="2"/>
        <v>3.3362429935529612</v>
      </c>
      <c r="J74" s="151">
        <f t="shared" si="3"/>
        <v>0.39628421052631579</v>
      </c>
    </row>
    <row r="75" spans="1:10" ht="26" x14ac:dyDescent="0.35">
      <c r="A75" s="11"/>
      <c r="B75" s="139"/>
      <c r="C75" s="12"/>
      <c r="D75" s="12">
        <v>3227</v>
      </c>
      <c r="E75" s="15" t="s">
        <v>266</v>
      </c>
      <c r="F75" s="36">
        <v>0</v>
      </c>
      <c r="G75" s="36">
        <v>3400</v>
      </c>
      <c r="H75" s="36">
        <v>229.04</v>
      </c>
      <c r="I75" s="151">
        <v>0</v>
      </c>
      <c r="J75" s="151">
        <f t="shared" si="3"/>
        <v>6.7364705882352938E-2</v>
      </c>
    </row>
    <row r="76" spans="1:10" x14ac:dyDescent="0.35">
      <c r="A76" s="11"/>
      <c r="B76" s="139"/>
      <c r="C76" s="146">
        <v>323</v>
      </c>
      <c r="D76" s="146"/>
      <c r="E76" s="147" t="s">
        <v>62</v>
      </c>
      <c r="F76" s="66">
        <v>33993.5</v>
      </c>
      <c r="G76" s="66">
        <v>94154.79</v>
      </c>
      <c r="H76" s="66">
        <v>51625.63</v>
      </c>
      <c r="I76" s="151">
        <f t="shared" si="2"/>
        <v>1.5186912203803669</v>
      </c>
      <c r="J76" s="151">
        <f t="shared" si="3"/>
        <v>0.54830593324035881</v>
      </c>
    </row>
    <row r="77" spans="1:10" ht="26" x14ac:dyDescent="0.35">
      <c r="A77" s="11"/>
      <c r="B77" s="139"/>
      <c r="C77" s="12"/>
      <c r="D77" s="12">
        <v>3231</v>
      </c>
      <c r="E77" s="15" t="s">
        <v>267</v>
      </c>
      <c r="F77" s="36">
        <v>1560.52</v>
      </c>
      <c r="G77" s="36">
        <v>3759.27</v>
      </c>
      <c r="H77" s="36">
        <v>1422.5</v>
      </c>
      <c r="I77" s="151">
        <f t="shared" si="2"/>
        <v>0.91155512265142391</v>
      </c>
      <c r="J77" s="151">
        <f t="shared" si="3"/>
        <v>0.37839793364137186</v>
      </c>
    </row>
    <row r="78" spans="1:10" ht="26" x14ac:dyDescent="0.35">
      <c r="A78" s="11"/>
      <c r="B78" s="139"/>
      <c r="C78" s="12"/>
      <c r="D78" s="12">
        <v>3232</v>
      </c>
      <c r="E78" s="15" t="s">
        <v>170</v>
      </c>
      <c r="F78" s="36">
        <v>2475</v>
      </c>
      <c r="G78" s="36">
        <v>10587.43</v>
      </c>
      <c r="H78" s="36">
        <v>3336.78</v>
      </c>
      <c r="I78" s="151">
        <f t="shared" si="2"/>
        <v>1.3481939393939395</v>
      </c>
      <c r="J78" s="151">
        <f t="shared" si="3"/>
        <v>0.31516430332951434</v>
      </c>
    </row>
    <row r="79" spans="1:10" ht="26" x14ac:dyDescent="0.35">
      <c r="A79" s="11"/>
      <c r="B79" s="139"/>
      <c r="C79" s="12"/>
      <c r="D79" s="12">
        <v>3233</v>
      </c>
      <c r="E79" s="15" t="s">
        <v>63</v>
      </c>
      <c r="F79" s="36">
        <v>0</v>
      </c>
      <c r="G79" s="36">
        <v>4020</v>
      </c>
      <c r="H79" s="36">
        <v>3319.25</v>
      </c>
      <c r="I79" s="151">
        <v>0</v>
      </c>
      <c r="J79" s="151">
        <f t="shared" si="3"/>
        <v>0.82568407960199008</v>
      </c>
    </row>
    <row r="80" spans="1:10" x14ac:dyDescent="0.35">
      <c r="A80" s="11"/>
      <c r="B80" s="139"/>
      <c r="C80" s="12"/>
      <c r="D80" s="12">
        <v>3234</v>
      </c>
      <c r="E80" s="15" t="s">
        <v>171</v>
      </c>
      <c r="F80" s="36">
        <v>8564.0400000000009</v>
      </c>
      <c r="G80" s="36">
        <v>18000</v>
      </c>
      <c r="H80" s="36">
        <v>8881.27</v>
      </c>
      <c r="I80" s="151">
        <f t="shared" si="2"/>
        <v>1.0370420969542411</v>
      </c>
      <c r="J80" s="151">
        <f t="shared" si="3"/>
        <v>0.49340388888888892</v>
      </c>
    </row>
    <row r="81" spans="1:10" x14ac:dyDescent="0.35">
      <c r="A81" s="11"/>
      <c r="B81" s="139"/>
      <c r="C81" s="12"/>
      <c r="D81" s="12">
        <v>3235</v>
      </c>
      <c r="E81" s="15" t="s">
        <v>64</v>
      </c>
      <c r="F81" s="36">
        <v>1203.52</v>
      </c>
      <c r="G81" s="36">
        <v>6900</v>
      </c>
      <c r="H81" s="36">
        <v>2070.39</v>
      </c>
      <c r="I81" s="151">
        <f t="shared" si="2"/>
        <v>1.7202788487104492</v>
      </c>
      <c r="J81" s="151">
        <f t="shared" si="3"/>
        <v>0.30005652173913044</v>
      </c>
    </row>
    <row r="82" spans="1:10" x14ac:dyDescent="0.35">
      <c r="A82" s="11"/>
      <c r="B82" s="139"/>
      <c r="C82" s="12"/>
      <c r="D82" s="12">
        <v>3236</v>
      </c>
      <c r="E82" s="15" t="s">
        <v>164</v>
      </c>
      <c r="F82" s="36">
        <v>197.38</v>
      </c>
      <c r="G82" s="36">
        <v>4369.92</v>
      </c>
      <c r="H82" s="36">
        <v>337.6</v>
      </c>
      <c r="I82" s="151">
        <f t="shared" si="2"/>
        <v>1.7104063228290609</v>
      </c>
      <c r="J82" s="151">
        <f t="shared" si="3"/>
        <v>7.725541886350322E-2</v>
      </c>
    </row>
    <row r="83" spans="1:10" x14ac:dyDescent="0.35">
      <c r="A83" s="11"/>
      <c r="B83" s="139"/>
      <c r="C83" s="12"/>
      <c r="D83" s="12">
        <v>3237</v>
      </c>
      <c r="E83" s="15" t="s">
        <v>65</v>
      </c>
      <c r="F83" s="36">
        <v>18126.02</v>
      </c>
      <c r="G83" s="36">
        <v>42798.17</v>
      </c>
      <c r="H83" s="36">
        <v>31041.22</v>
      </c>
      <c r="I83" s="151">
        <f t="shared" si="2"/>
        <v>1.7125226607937098</v>
      </c>
      <c r="J83" s="151">
        <f t="shared" si="3"/>
        <v>0.7252931608991694</v>
      </c>
    </row>
    <row r="84" spans="1:10" x14ac:dyDescent="0.35">
      <c r="A84" s="11"/>
      <c r="B84" s="139"/>
      <c r="C84" s="12"/>
      <c r="D84" s="12">
        <v>3238</v>
      </c>
      <c r="E84" s="15" t="s">
        <v>66</v>
      </c>
      <c r="F84" s="36">
        <v>1861.64</v>
      </c>
      <c r="G84" s="36">
        <v>3200</v>
      </c>
      <c r="H84" s="36">
        <v>1216.6199999999999</v>
      </c>
      <c r="I84" s="151">
        <f t="shared" si="2"/>
        <v>0.65352055177155621</v>
      </c>
      <c r="J84" s="151">
        <f t="shared" si="3"/>
        <v>0.38019374999999994</v>
      </c>
    </row>
    <row r="85" spans="1:10" x14ac:dyDescent="0.35">
      <c r="A85" s="11"/>
      <c r="B85" s="139"/>
      <c r="C85" s="12"/>
      <c r="D85" s="12">
        <v>3239</v>
      </c>
      <c r="E85" s="15" t="s">
        <v>67</v>
      </c>
      <c r="F85" s="36">
        <v>5.38</v>
      </c>
      <c r="G85" s="36">
        <v>520</v>
      </c>
      <c r="H85" s="36">
        <v>0</v>
      </c>
      <c r="I85" s="151">
        <f t="shared" si="2"/>
        <v>0</v>
      </c>
      <c r="J85" s="151">
        <f t="shared" si="3"/>
        <v>0</v>
      </c>
    </row>
    <row r="86" spans="1:10" ht="26" x14ac:dyDescent="0.35">
      <c r="A86" s="11"/>
      <c r="B86" s="139"/>
      <c r="C86" s="146">
        <v>329</v>
      </c>
      <c r="D86" s="146"/>
      <c r="E86" s="147" t="s">
        <v>80</v>
      </c>
      <c r="F86" s="66">
        <v>9257.89</v>
      </c>
      <c r="G86" s="66">
        <v>23470.73</v>
      </c>
      <c r="H86" s="66">
        <v>7912.69</v>
      </c>
      <c r="I86" s="151">
        <f t="shared" si="2"/>
        <v>0.85469691257943226</v>
      </c>
      <c r="J86" s="151">
        <f t="shared" si="3"/>
        <v>0.33713011908875434</v>
      </c>
    </row>
    <row r="87" spans="1:10" x14ac:dyDescent="0.35">
      <c r="A87" s="11"/>
      <c r="B87" s="139"/>
      <c r="C87" s="12"/>
      <c r="D87" s="12">
        <v>3292</v>
      </c>
      <c r="E87" s="15" t="s">
        <v>81</v>
      </c>
      <c r="F87" s="36">
        <v>494.8</v>
      </c>
      <c r="G87" s="36">
        <v>1079.6300000000001</v>
      </c>
      <c r="H87" s="36">
        <v>0</v>
      </c>
      <c r="I87" s="151">
        <f t="shared" si="2"/>
        <v>0</v>
      </c>
      <c r="J87" s="151">
        <f t="shared" si="3"/>
        <v>0</v>
      </c>
    </row>
    <row r="88" spans="1:10" x14ac:dyDescent="0.35">
      <c r="A88" s="11"/>
      <c r="B88" s="139"/>
      <c r="C88" s="12"/>
      <c r="D88" s="12">
        <v>3293</v>
      </c>
      <c r="E88" s="15" t="s">
        <v>82</v>
      </c>
      <c r="F88" s="36">
        <v>892.36</v>
      </c>
      <c r="G88" s="36">
        <v>2376.11</v>
      </c>
      <c r="H88" s="36">
        <v>1255.78</v>
      </c>
      <c r="I88" s="151">
        <f t="shared" si="2"/>
        <v>1.4072571607871263</v>
      </c>
      <c r="J88" s="151">
        <f t="shared" si="3"/>
        <v>0.52850246832006931</v>
      </c>
    </row>
    <row r="89" spans="1:10" x14ac:dyDescent="0.35">
      <c r="A89" s="11"/>
      <c r="B89" s="139"/>
      <c r="C89" s="12"/>
      <c r="D89" s="12">
        <v>3294</v>
      </c>
      <c r="E89" s="15" t="s">
        <v>83</v>
      </c>
      <c r="F89" s="36">
        <v>35</v>
      </c>
      <c r="G89" s="36">
        <v>133.18</v>
      </c>
      <c r="H89" s="36">
        <v>0</v>
      </c>
      <c r="I89" s="151">
        <f t="shared" si="2"/>
        <v>0</v>
      </c>
      <c r="J89" s="151">
        <f t="shared" si="3"/>
        <v>0</v>
      </c>
    </row>
    <row r="90" spans="1:10" x14ac:dyDescent="0.35">
      <c r="A90" s="11"/>
      <c r="B90" s="139"/>
      <c r="C90" s="12"/>
      <c r="D90" s="12">
        <v>3295</v>
      </c>
      <c r="E90" s="15" t="s">
        <v>84</v>
      </c>
      <c r="F90" s="36">
        <v>1776.3</v>
      </c>
      <c r="G90" s="36">
        <v>3131.81</v>
      </c>
      <c r="H90" s="36">
        <v>1424.73</v>
      </c>
      <c r="I90" s="151">
        <f t="shared" si="2"/>
        <v>0.80207735179868267</v>
      </c>
      <c r="J90" s="151">
        <f t="shared" si="3"/>
        <v>0.45492223346882477</v>
      </c>
    </row>
    <row r="91" spans="1:10" x14ac:dyDescent="0.35">
      <c r="A91" s="11"/>
      <c r="B91" s="139"/>
      <c r="C91" s="12"/>
      <c r="D91" s="12">
        <v>3296</v>
      </c>
      <c r="E91" s="15" t="s">
        <v>165</v>
      </c>
      <c r="F91" s="36">
        <v>572.36</v>
      </c>
      <c r="G91" s="36">
        <v>2500</v>
      </c>
      <c r="H91" s="36">
        <v>429.47</v>
      </c>
      <c r="I91" s="151">
        <f t="shared" si="2"/>
        <v>0.75034943042840174</v>
      </c>
      <c r="J91" s="151">
        <f t="shared" si="3"/>
        <v>0.17178800000000002</v>
      </c>
    </row>
    <row r="92" spans="1:10" ht="26" x14ac:dyDescent="0.35">
      <c r="A92" s="11"/>
      <c r="B92" s="139"/>
      <c r="C92" s="12"/>
      <c r="D92" s="12">
        <v>3299</v>
      </c>
      <c r="E92" s="15" t="s">
        <v>80</v>
      </c>
      <c r="F92" s="36">
        <v>5487.07</v>
      </c>
      <c r="G92" s="36">
        <v>14250</v>
      </c>
      <c r="H92" s="36">
        <v>4802.71</v>
      </c>
      <c r="I92" s="151">
        <f t="shared" si="2"/>
        <v>0.87527769829799884</v>
      </c>
      <c r="J92" s="151">
        <f t="shared" si="3"/>
        <v>0.33703228070175439</v>
      </c>
    </row>
    <row r="93" spans="1:10" x14ac:dyDescent="0.35">
      <c r="A93" s="11"/>
      <c r="B93" s="139">
        <v>34</v>
      </c>
      <c r="C93" s="146"/>
      <c r="D93" s="146"/>
      <c r="E93" s="139" t="s">
        <v>46</v>
      </c>
      <c r="F93" s="66">
        <v>1001.73</v>
      </c>
      <c r="G93" s="66">
        <v>3872</v>
      </c>
      <c r="H93" s="66">
        <v>1008.07</v>
      </c>
      <c r="I93" s="151">
        <f t="shared" si="2"/>
        <v>1.006329050742216</v>
      </c>
      <c r="J93" s="151">
        <f t="shared" si="3"/>
        <v>0.26034865702479343</v>
      </c>
    </row>
    <row r="94" spans="1:10" x14ac:dyDescent="0.35">
      <c r="A94" s="11"/>
      <c r="B94" s="139"/>
      <c r="C94" s="12">
        <v>343</v>
      </c>
      <c r="D94" s="12"/>
      <c r="E94" s="12" t="s">
        <v>86</v>
      </c>
      <c r="F94" s="36">
        <v>1001.73</v>
      </c>
      <c r="G94" s="36">
        <v>3872</v>
      </c>
      <c r="H94" s="36">
        <v>1008.07</v>
      </c>
      <c r="I94" s="151">
        <f t="shared" si="2"/>
        <v>1.006329050742216</v>
      </c>
      <c r="J94" s="151">
        <f t="shared" si="3"/>
        <v>0.26034865702479343</v>
      </c>
    </row>
    <row r="95" spans="1:10" ht="26" x14ac:dyDescent="0.35">
      <c r="A95" s="11"/>
      <c r="B95" s="139"/>
      <c r="C95" s="12"/>
      <c r="D95" s="12">
        <v>3431</v>
      </c>
      <c r="E95" s="15" t="s">
        <v>284</v>
      </c>
      <c r="F95" s="37">
        <v>537.19000000000005</v>
      </c>
      <c r="G95" s="36">
        <v>1300</v>
      </c>
      <c r="H95" s="36">
        <v>600.73</v>
      </c>
      <c r="I95" s="151">
        <f t="shared" si="2"/>
        <v>1.1182821720434111</v>
      </c>
      <c r="J95" s="151">
        <f t="shared" si="3"/>
        <v>0.46210000000000001</v>
      </c>
    </row>
    <row r="96" spans="1:10" ht="26" x14ac:dyDescent="0.35">
      <c r="A96" s="11"/>
      <c r="B96" s="139"/>
      <c r="C96" s="12"/>
      <c r="D96" s="12">
        <v>3432</v>
      </c>
      <c r="E96" s="15" t="s">
        <v>285</v>
      </c>
      <c r="F96" s="37">
        <v>0</v>
      </c>
      <c r="G96" s="36">
        <v>2</v>
      </c>
      <c r="H96" s="36">
        <v>0.01</v>
      </c>
      <c r="I96" s="151">
        <v>0</v>
      </c>
      <c r="J96" s="151">
        <f t="shared" si="3"/>
        <v>5.0000000000000001E-3</v>
      </c>
    </row>
    <row r="97" spans="1:10" x14ac:dyDescent="0.35">
      <c r="A97" s="11"/>
      <c r="B97" s="139"/>
      <c r="C97" s="12"/>
      <c r="D97" s="12">
        <v>3433</v>
      </c>
      <c r="E97" s="12" t="s">
        <v>88</v>
      </c>
      <c r="F97" s="36">
        <v>464.54</v>
      </c>
      <c r="G97" s="36">
        <v>2530</v>
      </c>
      <c r="H97" s="36">
        <v>407.33</v>
      </c>
      <c r="I97" s="151">
        <f t="shared" si="2"/>
        <v>0.87684591208507334</v>
      </c>
      <c r="J97" s="151">
        <f t="shared" si="3"/>
        <v>0.161</v>
      </c>
    </row>
    <row r="98" spans="1:10" ht="26" x14ac:dyDescent="0.35">
      <c r="A98" s="11"/>
      <c r="B98" s="139"/>
      <c r="C98" s="12"/>
      <c r="D98" s="12">
        <v>3434</v>
      </c>
      <c r="E98" s="15" t="s">
        <v>268</v>
      </c>
      <c r="F98" s="37">
        <v>0</v>
      </c>
      <c r="G98" s="36">
        <v>40</v>
      </c>
      <c r="H98" s="36">
        <v>0</v>
      </c>
      <c r="I98" s="151">
        <v>0</v>
      </c>
      <c r="J98" s="151">
        <f t="shared" si="3"/>
        <v>0</v>
      </c>
    </row>
    <row r="99" spans="1:10" ht="39" x14ac:dyDescent="0.35">
      <c r="A99" s="139"/>
      <c r="B99" s="139">
        <v>37</v>
      </c>
      <c r="C99" s="146"/>
      <c r="D99" s="146"/>
      <c r="E99" s="147" t="s">
        <v>50</v>
      </c>
      <c r="F99" s="66">
        <v>92701.48</v>
      </c>
      <c r="G99" s="66">
        <v>173000</v>
      </c>
      <c r="H99" s="66">
        <v>99021.63</v>
      </c>
      <c r="I99" s="151">
        <f t="shared" si="2"/>
        <v>1.0681774444162058</v>
      </c>
      <c r="J99" s="151">
        <f t="shared" si="3"/>
        <v>0.57237936416184976</v>
      </c>
    </row>
    <row r="100" spans="1:10" ht="26" x14ac:dyDescent="0.35">
      <c r="A100" s="11"/>
      <c r="B100" s="139"/>
      <c r="C100" s="12">
        <v>372</v>
      </c>
      <c r="D100" s="12"/>
      <c r="E100" s="15" t="s">
        <v>269</v>
      </c>
      <c r="F100" s="36">
        <v>92701.48</v>
      </c>
      <c r="G100" s="36">
        <v>173000</v>
      </c>
      <c r="H100" s="36">
        <v>99021.63</v>
      </c>
      <c r="I100" s="151">
        <f t="shared" si="2"/>
        <v>1.0681774444162058</v>
      </c>
      <c r="J100" s="151">
        <f t="shared" si="3"/>
        <v>0.57237936416184976</v>
      </c>
    </row>
    <row r="101" spans="1:10" ht="26" x14ac:dyDescent="0.35">
      <c r="A101" s="11"/>
      <c r="B101" s="139"/>
      <c r="C101" s="12"/>
      <c r="D101" s="12">
        <v>3722</v>
      </c>
      <c r="E101" s="15" t="s">
        <v>270</v>
      </c>
      <c r="F101" s="36">
        <v>92701.48</v>
      </c>
      <c r="G101" s="36">
        <v>173000</v>
      </c>
      <c r="H101" s="36">
        <v>99021.63</v>
      </c>
      <c r="I101" s="151">
        <f t="shared" si="2"/>
        <v>1.0681774444162058</v>
      </c>
      <c r="J101" s="151">
        <f t="shared" si="3"/>
        <v>0.57237936416184976</v>
      </c>
    </row>
    <row r="102" spans="1:10" x14ac:dyDescent="0.35">
      <c r="A102" s="11"/>
      <c r="B102" s="139">
        <v>38</v>
      </c>
      <c r="C102" s="146"/>
      <c r="D102" s="146"/>
      <c r="E102" s="147" t="s">
        <v>281</v>
      </c>
      <c r="F102" s="66">
        <v>0</v>
      </c>
      <c r="G102" s="66">
        <v>654.4</v>
      </c>
      <c r="H102" s="66">
        <v>0</v>
      </c>
      <c r="I102" s="151">
        <v>0</v>
      </c>
      <c r="J102" s="151">
        <f t="shared" si="3"/>
        <v>0</v>
      </c>
    </row>
    <row r="103" spans="1:10" x14ac:dyDescent="0.35">
      <c r="A103" s="11"/>
      <c r="B103" s="139"/>
      <c r="C103" s="12">
        <v>381</v>
      </c>
      <c r="D103" s="12"/>
      <c r="E103" s="15" t="s">
        <v>42</v>
      </c>
      <c r="F103" s="36">
        <v>0</v>
      </c>
      <c r="G103" s="36">
        <v>654.4</v>
      </c>
      <c r="H103" s="36">
        <v>0</v>
      </c>
      <c r="I103" s="151">
        <v>0</v>
      </c>
      <c r="J103" s="151">
        <f t="shared" si="3"/>
        <v>0</v>
      </c>
    </row>
    <row r="104" spans="1:10" x14ac:dyDescent="0.35">
      <c r="A104" s="11"/>
      <c r="B104" s="139"/>
      <c r="C104" s="12"/>
      <c r="D104" s="12">
        <v>3812</v>
      </c>
      <c r="E104" s="15" t="s">
        <v>282</v>
      </c>
      <c r="F104" s="36">
        <v>0</v>
      </c>
      <c r="G104" s="36">
        <v>654.4</v>
      </c>
      <c r="H104" s="36">
        <v>0</v>
      </c>
      <c r="I104" s="151">
        <v>0</v>
      </c>
      <c r="J104" s="151">
        <f t="shared" si="3"/>
        <v>0</v>
      </c>
    </row>
    <row r="105" spans="1:10" ht="26" x14ac:dyDescent="0.35">
      <c r="A105" s="13">
        <v>4</v>
      </c>
      <c r="B105" s="13"/>
      <c r="C105" s="13"/>
      <c r="D105" s="13"/>
      <c r="E105" s="22" t="s">
        <v>16</v>
      </c>
      <c r="F105" s="66">
        <v>22252.15</v>
      </c>
      <c r="G105" s="66">
        <v>10830.92</v>
      </c>
      <c r="H105" s="66">
        <v>2192.42</v>
      </c>
      <c r="I105" s="151">
        <f t="shared" si="2"/>
        <v>9.8526209826915595E-2</v>
      </c>
      <c r="J105" s="151">
        <f t="shared" si="3"/>
        <v>0.20242232423469106</v>
      </c>
    </row>
    <row r="106" spans="1:10" ht="26" x14ac:dyDescent="0.35">
      <c r="A106" s="13"/>
      <c r="B106" s="141">
        <v>41</v>
      </c>
      <c r="C106" s="141"/>
      <c r="D106" s="141"/>
      <c r="E106" s="22" t="s">
        <v>271</v>
      </c>
      <c r="F106" s="66">
        <v>0</v>
      </c>
      <c r="G106" s="66">
        <v>0</v>
      </c>
      <c r="H106" s="66">
        <v>0</v>
      </c>
      <c r="I106" s="151">
        <v>0</v>
      </c>
      <c r="J106" s="151">
        <v>0</v>
      </c>
    </row>
    <row r="107" spans="1:10" x14ac:dyDescent="0.35">
      <c r="A107" s="13"/>
      <c r="B107" s="141"/>
      <c r="C107" s="141">
        <v>412</v>
      </c>
      <c r="D107" s="141"/>
      <c r="E107" s="23" t="s">
        <v>272</v>
      </c>
      <c r="F107" s="36">
        <v>0</v>
      </c>
      <c r="G107" s="66">
        <v>0</v>
      </c>
      <c r="H107" s="66">
        <v>0</v>
      </c>
      <c r="I107" s="151">
        <v>0</v>
      </c>
      <c r="J107" s="151">
        <v>0</v>
      </c>
    </row>
    <row r="108" spans="1:10" x14ac:dyDescent="0.35">
      <c r="A108" s="13"/>
      <c r="B108" s="141"/>
      <c r="C108" s="141"/>
      <c r="D108" s="141">
        <v>4123</v>
      </c>
      <c r="E108" s="23" t="s">
        <v>215</v>
      </c>
      <c r="F108" s="36">
        <v>0</v>
      </c>
      <c r="G108" s="66">
        <v>0</v>
      </c>
      <c r="H108" s="66">
        <v>0</v>
      </c>
      <c r="I108" s="151">
        <v>0</v>
      </c>
      <c r="J108" s="151">
        <v>0</v>
      </c>
    </row>
    <row r="109" spans="1:10" ht="39" x14ac:dyDescent="0.35">
      <c r="A109" s="10"/>
      <c r="B109" s="10">
        <v>42</v>
      </c>
      <c r="C109" s="10"/>
      <c r="D109" s="10"/>
      <c r="E109" s="22" t="s">
        <v>35</v>
      </c>
      <c r="F109" s="66">
        <v>8655.26</v>
      </c>
      <c r="G109" s="66">
        <v>10830.92</v>
      </c>
      <c r="H109" s="66">
        <v>2192.42</v>
      </c>
      <c r="I109" s="151">
        <f t="shared" si="2"/>
        <v>0.25330492671508426</v>
      </c>
      <c r="J109" s="151">
        <f t="shared" si="3"/>
        <v>0.20242232423469106</v>
      </c>
    </row>
    <row r="110" spans="1:10" x14ac:dyDescent="0.35">
      <c r="A110" s="14"/>
      <c r="B110" s="14"/>
      <c r="C110" s="14">
        <v>422</v>
      </c>
      <c r="D110" s="14"/>
      <c r="E110" s="12" t="s">
        <v>94</v>
      </c>
      <c r="F110" s="36">
        <v>8609.93</v>
      </c>
      <c r="G110" s="36">
        <v>9190.92</v>
      </c>
      <c r="H110" s="36">
        <v>2111.44</v>
      </c>
      <c r="I110" s="151">
        <f t="shared" si="2"/>
        <v>0.24523312036218645</v>
      </c>
      <c r="J110" s="151">
        <f t="shared" si="3"/>
        <v>0.22973108241612375</v>
      </c>
    </row>
    <row r="111" spans="1:10" x14ac:dyDescent="0.35">
      <c r="A111" s="14"/>
      <c r="B111" s="14"/>
      <c r="C111" s="14"/>
      <c r="D111" s="14">
        <v>4221</v>
      </c>
      <c r="E111" s="12" t="s">
        <v>98</v>
      </c>
      <c r="F111" s="36">
        <v>1409.93</v>
      </c>
      <c r="G111" s="36">
        <v>4790.92</v>
      </c>
      <c r="H111" s="36">
        <v>975.19</v>
      </c>
      <c r="I111" s="151">
        <f t="shared" si="2"/>
        <v>0.69165845112877944</v>
      </c>
      <c r="J111" s="151">
        <f t="shared" si="3"/>
        <v>0.2035496313860386</v>
      </c>
    </row>
    <row r="112" spans="1:10" x14ac:dyDescent="0.35">
      <c r="A112" s="14"/>
      <c r="B112" s="14"/>
      <c r="C112" s="14"/>
      <c r="D112" s="14">
        <v>4225</v>
      </c>
      <c r="E112" s="12" t="s">
        <v>99</v>
      </c>
      <c r="F112" s="36">
        <v>0</v>
      </c>
      <c r="G112" s="36">
        <v>0</v>
      </c>
      <c r="H112" s="36">
        <v>0</v>
      </c>
      <c r="I112" s="151">
        <v>0</v>
      </c>
      <c r="J112" s="151">
        <v>0</v>
      </c>
    </row>
    <row r="113" spans="1:10" ht="27.75" customHeight="1" x14ac:dyDescent="0.35">
      <c r="A113" s="14"/>
      <c r="B113" s="14"/>
      <c r="C113" s="14"/>
      <c r="D113" s="14">
        <v>4227</v>
      </c>
      <c r="E113" s="15" t="s">
        <v>273</v>
      </c>
      <c r="F113" s="37">
        <v>7200</v>
      </c>
      <c r="G113" s="36">
        <v>4400</v>
      </c>
      <c r="H113" s="36">
        <v>1136.25</v>
      </c>
      <c r="I113" s="151">
        <f t="shared" si="2"/>
        <v>0.15781249999999999</v>
      </c>
      <c r="J113" s="151">
        <f t="shared" si="3"/>
        <v>0.25823863636363636</v>
      </c>
    </row>
    <row r="114" spans="1:10" x14ac:dyDescent="0.35">
      <c r="A114" s="14"/>
      <c r="B114" s="14"/>
      <c r="C114" s="14">
        <v>423</v>
      </c>
      <c r="D114" s="14"/>
      <c r="E114" s="12" t="s">
        <v>96</v>
      </c>
      <c r="F114" s="36">
        <v>0</v>
      </c>
      <c r="G114" s="36">
        <v>0</v>
      </c>
      <c r="H114" s="36">
        <v>0</v>
      </c>
      <c r="I114" s="151">
        <v>0</v>
      </c>
      <c r="J114" s="151">
        <v>0</v>
      </c>
    </row>
    <row r="115" spans="1:10" ht="26" x14ac:dyDescent="0.35">
      <c r="A115" s="14"/>
      <c r="B115" s="14"/>
      <c r="C115" s="14"/>
      <c r="D115" s="14">
        <v>4231</v>
      </c>
      <c r="E115" s="15" t="s">
        <v>274</v>
      </c>
      <c r="F115" s="37">
        <v>0</v>
      </c>
      <c r="G115" s="36">
        <v>0</v>
      </c>
      <c r="H115" s="36">
        <v>0</v>
      </c>
      <c r="I115" s="151">
        <v>0</v>
      </c>
      <c r="J115" s="151">
        <v>0</v>
      </c>
    </row>
    <row r="116" spans="1:10" x14ac:dyDescent="0.35">
      <c r="A116" s="14"/>
      <c r="B116" s="14"/>
      <c r="C116" s="14">
        <v>424</v>
      </c>
      <c r="D116" s="14"/>
      <c r="E116" s="12" t="s">
        <v>119</v>
      </c>
      <c r="F116" s="36">
        <v>45.33</v>
      </c>
      <c r="G116" s="36">
        <v>1640</v>
      </c>
      <c r="H116" s="36">
        <v>80.98</v>
      </c>
      <c r="I116" s="151">
        <f t="shared" si="2"/>
        <v>1.7864548863887053</v>
      </c>
      <c r="J116" s="151">
        <f t="shared" si="3"/>
        <v>4.9378048780487807E-2</v>
      </c>
    </row>
    <row r="117" spans="1:10" x14ac:dyDescent="0.35">
      <c r="A117" s="14"/>
      <c r="B117" s="14"/>
      <c r="C117" s="14"/>
      <c r="D117" s="14">
        <v>4241</v>
      </c>
      <c r="E117" s="15" t="s">
        <v>119</v>
      </c>
      <c r="F117" s="36">
        <v>45.33</v>
      </c>
      <c r="G117" s="36">
        <v>1640</v>
      </c>
      <c r="H117" s="36">
        <v>80.98</v>
      </c>
      <c r="I117" s="151">
        <f t="shared" si="2"/>
        <v>1.7864548863887053</v>
      </c>
      <c r="J117" s="151">
        <f t="shared" si="3"/>
        <v>4.9378048780487807E-2</v>
      </c>
    </row>
    <row r="118" spans="1:10" ht="26" x14ac:dyDescent="0.35">
      <c r="A118" s="14"/>
      <c r="B118" s="10">
        <v>45</v>
      </c>
      <c r="C118" s="10"/>
      <c r="D118" s="10"/>
      <c r="E118" s="22" t="s">
        <v>47</v>
      </c>
      <c r="F118" s="66">
        <v>13596.89</v>
      </c>
      <c r="G118" s="66">
        <v>0</v>
      </c>
      <c r="H118" s="66">
        <v>0</v>
      </c>
      <c r="I118" s="151">
        <f t="shared" ref="I118:I123" si="4">AVERAGE(H118/F118)</f>
        <v>0</v>
      </c>
      <c r="J118" s="151">
        <v>0</v>
      </c>
    </row>
    <row r="119" spans="1:10" ht="26" x14ac:dyDescent="0.35">
      <c r="A119" s="14"/>
      <c r="B119" s="14"/>
      <c r="C119" s="14">
        <v>451</v>
      </c>
      <c r="D119" s="14"/>
      <c r="E119" s="15" t="s">
        <v>275</v>
      </c>
      <c r="F119" s="37">
        <v>13596.89</v>
      </c>
      <c r="G119" s="36">
        <v>0</v>
      </c>
      <c r="H119" s="36">
        <v>0</v>
      </c>
      <c r="I119" s="151">
        <f t="shared" si="4"/>
        <v>0</v>
      </c>
      <c r="J119" s="151">
        <v>0</v>
      </c>
    </row>
    <row r="120" spans="1:10" ht="26" x14ac:dyDescent="0.35">
      <c r="A120" s="10">
        <v>5</v>
      </c>
      <c r="B120" s="10"/>
      <c r="C120" s="10"/>
      <c r="D120" s="10"/>
      <c r="E120" s="22" t="s">
        <v>184</v>
      </c>
      <c r="F120" s="66">
        <v>26</v>
      </c>
      <c r="G120" s="66">
        <v>5.19</v>
      </c>
      <c r="H120" s="66">
        <v>5.19</v>
      </c>
      <c r="I120" s="151">
        <f t="shared" si="4"/>
        <v>0.19961538461538464</v>
      </c>
      <c r="J120" s="151">
        <f t="shared" ref="J120:J123" si="5">AVERAGE(H120/G120)</f>
        <v>1</v>
      </c>
    </row>
    <row r="121" spans="1:10" ht="39" x14ac:dyDescent="0.35">
      <c r="A121" s="10"/>
      <c r="B121" s="10">
        <v>54</v>
      </c>
      <c r="C121" s="10"/>
      <c r="D121" s="10"/>
      <c r="E121" s="22" t="s">
        <v>185</v>
      </c>
      <c r="F121" s="66">
        <v>26</v>
      </c>
      <c r="G121" s="66">
        <v>5.19</v>
      </c>
      <c r="H121" s="66">
        <v>5.19</v>
      </c>
      <c r="I121" s="151">
        <f t="shared" si="4"/>
        <v>0.19961538461538464</v>
      </c>
      <c r="J121" s="151">
        <f t="shared" si="5"/>
        <v>1</v>
      </c>
    </row>
    <row r="122" spans="1:10" ht="25" x14ac:dyDescent="0.35">
      <c r="A122" s="10"/>
      <c r="B122" s="10"/>
      <c r="C122" s="14">
        <v>545</v>
      </c>
      <c r="D122" s="10"/>
      <c r="E122" s="23" t="s">
        <v>276</v>
      </c>
      <c r="F122" s="36">
        <v>26</v>
      </c>
      <c r="G122" s="36">
        <v>5.19</v>
      </c>
      <c r="H122" s="36">
        <v>5.19</v>
      </c>
      <c r="I122" s="151">
        <f t="shared" si="4"/>
        <v>0.19961538461538464</v>
      </c>
      <c r="J122" s="151">
        <f t="shared" si="5"/>
        <v>1</v>
      </c>
    </row>
    <row r="123" spans="1:10" ht="37.5" x14ac:dyDescent="0.35">
      <c r="A123" s="10"/>
      <c r="B123" s="10"/>
      <c r="C123" s="14"/>
      <c r="D123" s="14">
        <v>5453</v>
      </c>
      <c r="E123" s="23" t="s">
        <v>277</v>
      </c>
      <c r="F123" s="36">
        <v>26</v>
      </c>
      <c r="G123" s="36">
        <v>5.19</v>
      </c>
      <c r="H123" s="36">
        <v>5.19</v>
      </c>
      <c r="I123" s="151">
        <f t="shared" si="4"/>
        <v>0.19961538461538464</v>
      </c>
      <c r="J123" s="151">
        <f t="shared" si="5"/>
        <v>1</v>
      </c>
    </row>
    <row r="124" spans="1:10" x14ac:dyDescent="0.35">
      <c r="A124" s="198"/>
      <c r="B124" s="199"/>
      <c r="C124" s="199"/>
      <c r="D124" s="200"/>
      <c r="E124" s="23"/>
      <c r="F124" s="66"/>
      <c r="G124" s="66"/>
      <c r="H124" s="66"/>
      <c r="I124" s="66"/>
      <c r="J124" s="66"/>
    </row>
    <row r="125" spans="1:10" x14ac:dyDescent="0.35">
      <c r="A125" s="142"/>
      <c r="B125" s="142"/>
      <c r="C125" s="142"/>
      <c r="D125" s="142"/>
      <c r="E125" s="142"/>
      <c r="F125" s="142"/>
      <c r="G125" s="142"/>
      <c r="H125" s="142"/>
      <c r="I125" s="142"/>
      <c r="J125" s="142"/>
    </row>
    <row r="126" spans="1:10" x14ac:dyDescent="0.35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</row>
    <row r="127" spans="1:10" x14ac:dyDescent="0.35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</row>
  </sheetData>
  <mergeCells count="8">
    <mergeCell ref="B1:J1"/>
    <mergeCell ref="A124:D124"/>
    <mergeCell ref="A3:J3"/>
    <mergeCell ref="A5:J5"/>
    <mergeCell ref="B6:J6"/>
    <mergeCell ref="A7:J7"/>
    <mergeCell ref="A49:J49"/>
    <mergeCell ref="B4:J4"/>
  </mergeCells>
  <pageMargins left="0.7" right="0.7" top="0.75" bottom="0.75" header="0.3" footer="0.3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91"/>
  <sheetViews>
    <sheetView workbookViewId="0">
      <selection activeCell="S18" sqref="S18"/>
    </sheetView>
  </sheetViews>
  <sheetFormatPr defaultRowHeight="14.5" x14ac:dyDescent="0.35"/>
  <cols>
    <col min="1" max="1" width="9.26953125" customWidth="1"/>
    <col min="2" max="2" width="10.1796875" customWidth="1"/>
    <col min="3" max="3" width="7.26953125" bestFit="1" customWidth="1"/>
    <col min="4" max="4" width="29.81640625" customWidth="1"/>
    <col min="5" max="5" width="19.26953125" customWidth="1"/>
    <col min="6" max="8" width="14.54296875" customWidth="1"/>
    <col min="9" max="9" width="13.179687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customHeight="1" x14ac:dyDescent="0.35">
      <c r="A2" s="4"/>
      <c r="B2" s="4"/>
      <c r="C2" s="4"/>
      <c r="D2" s="4"/>
      <c r="E2" s="4"/>
      <c r="F2" s="4"/>
      <c r="G2" s="4"/>
      <c r="H2" s="4"/>
      <c r="I2" s="4"/>
    </row>
    <row r="3" spans="1:10" ht="15.5" x14ac:dyDescent="0.35">
      <c r="A3" s="181" t="s">
        <v>23</v>
      </c>
      <c r="B3" s="181"/>
      <c r="C3" s="181"/>
      <c r="D3" s="181"/>
      <c r="E3" s="181"/>
      <c r="F3" s="194"/>
      <c r="G3" s="194"/>
      <c r="H3" s="194"/>
      <c r="I3" s="194"/>
    </row>
    <row r="4" spans="1:10" ht="18" x14ac:dyDescent="0.35">
      <c r="A4" s="4"/>
      <c r="B4" s="4"/>
      <c r="C4" s="4"/>
      <c r="D4" s="4"/>
      <c r="E4" s="4"/>
      <c r="F4" s="5"/>
      <c r="G4" s="5"/>
      <c r="H4" s="5"/>
      <c r="I4" s="5"/>
    </row>
    <row r="5" spans="1:10" ht="18" customHeight="1" x14ac:dyDescent="0.35">
      <c r="A5" s="181" t="s">
        <v>7</v>
      </c>
      <c r="B5" s="182"/>
      <c r="C5" s="182"/>
      <c r="D5" s="182"/>
      <c r="E5" s="182"/>
      <c r="F5" s="182"/>
      <c r="G5" s="182"/>
      <c r="H5" s="182"/>
      <c r="I5" s="182"/>
    </row>
    <row r="6" spans="1:10" ht="18" x14ac:dyDescent="0.35">
      <c r="A6" s="4"/>
      <c r="B6" s="4"/>
      <c r="C6" s="4"/>
      <c r="D6" s="4"/>
      <c r="E6" s="4"/>
      <c r="F6" s="5"/>
      <c r="G6" s="5"/>
      <c r="H6" s="5"/>
      <c r="I6" s="5"/>
    </row>
    <row r="7" spans="1:10" ht="15.5" x14ac:dyDescent="0.35">
      <c r="A7" s="181" t="s">
        <v>186</v>
      </c>
      <c r="B7" s="202"/>
      <c r="C7" s="202"/>
      <c r="D7" s="202"/>
      <c r="E7" s="202"/>
      <c r="F7" s="202"/>
      <c r="G7" s="202"/>
      <c r="H7" s="202"/>
      <c r="I7" s="202"/>
    </row>
    <row r="8" spans="1:10" ht="18" x14ac:dyDescent="0.35">
      <c r="A8" s="4"/>
      <c r="B8" s="4"/>
      <c r="C8" s="4"/>
      <c r="D8" s="4"/>
      <c r="E8" s="4"/>
      <c r="F8" s="5"/>
      <c r="G8" s="5"/>
      <c r="H8" s="5"/>
      <c r="I8" s="5"/>
    </row>
    <row r="9" spans="1:10" ht="39" customHeight="1" x14ac:dyDescent="0.35">
      <c r="A9" s="18" t="s">
        <v>8</v>
      </c>
      <c r="B9" s="17" t="s">
        <v>9</v>
      </c>
      <c r="C9" s="17" t="s">
        <v>10</v>
      </c>
      <c r="D9" s="17" t="s">
        <v>6</v>
      </c>
      <c r="E9" s="18" t="s">
        <v>288</v>
      </c>
      <c r="F9" s="134" t="s">
        <v>289</v>
      </c>
      <c r="G9" s="18" t="s">
        <v>290</v>
      </c>
      <c r="H9" s="18" t="s">
        <v>286</v>
      </c>
      <c r="I9" s="18" t="s">
        <v>286</v>
      </c>
    </row>
    <row r="10" spans="1:10" ht="15.5" x14ac:dyDescent="0.35">
      <c r="A10" s="18"/>
      <c r="B10" s="17"/>
      <c r="C10" s="17"/>
      <c r="D10" s="17"/>
      <c r="E10" s="159">
        <v>817462.2</v>
      </c>
      <c r="F10" s="148">
        <v>2668902.75</v>
      </c>
      <c r="G10" s="148">
        <v>978413.23</v>
      </c>
      <c r="H10" s="154">
        <f>AVERAGE(G10/E10)</f>
        <v>1.1968910978391418</v>
      </c>
      <c r="I10" s="154">
        <f>AVERAGE(G10/F10)</f>
        <v>0.36659755774165992</v>
      </c>
    </row>
    <row r="11" spans="1:10" ht="27" customHeight="1" x14ac:dyDescent="0.35">
      <c r="A11" s="67">
        <v>6</v>
      </c>
      <c r="B11" s="67"/>
      <c r="C11" s="67"/>
      <c r="D11" s="116" t="s">
        <v>11</v>
      </c>
      <c r="E11" s="80">
        <v>811601.45</v>
      </c>
      <c r="F11" s="80">
        <v>2647386.37</v>
      </c>
      <c r="G11" s="80">
        <v>971040.79</v>
      </c>
      <c r="H11" s="154">
        <f t="shared" ref="H11:H40" si="0">AVERAGE(G11/E11)</f>
        <v>1.1964502897327254</v>
      </c>
      <c r="I11" s="154">
        <f t="shared" ref="I11:I37" si="1">AVERAGE(G11/F11)</f>
        <v>0.3667922449868925</v>
      </c>
    </row>
    <row r="12" spans="1:10" ht="46.5" x14ac:dyDescent="0.35">
      <c r="A12" s="67"/>
      <c r="B12" s="67">
        <v>63</v>
      </c>
      <c r="C12" s="67"/>
      <c r="D12" s="116" t="s">
        <v>32</v>
      </c>
      <c r="E12" s="80">
        <v>621939.29</v>
      </c>
      <c r="F12" s="80">
        <v>2213949.5499999998</v>
      </c>
      <c r="G12" s="80">
        <v>756226.81</v>
      </c>
      <c r="H12" s="154">
        <f t="shared" si="0"/>
        <v>1.2159174089162303</v>
      </c>
      <c r="I12" s="154">
        <f t="shared" si="1"/>
        <v>0.34157364154932984</v>
      </c>
    </row>
    <row r="13" spans="1:10" ht="17.5" x14ac:dyDescent="0.35">
      <c r="A13" s="69"/>
      <c r="B13" s="69"/>
      <c r="C13" s="70">
        <v>501</v>
      </c>
      <c r="D13" s="117" t="s">
        <v>214</v>
      </c>
      <c r="E13" s="79">
        <v>601142.4</v>
      </c>
      <c r="F13" s="79">
        <v>2194672.39</v>
      </c>
      <c r="G13" s="79">
        <v>748957.13</v>
      </c>
      <c r="H13" s="154">
        <f t="shared" si="0"/>
        <v>1.2458897093267751</v>
      </c>
      <c r="I13" s="154">
        <f t="shared" si="1"/>
        <v>0.34126147183179351</v>
      </c>
    </row>
    <row r="14" spans="1:10" ht="17.5" x14ac:dyDescent="0.35">
      <c r="A14" s="69"/>
      <c r="B14" s="69"/>
      <c r="C14" s="70">
        <v>501</v>
      </c>
      <c r="D14" s="117" t="s">
        <v>34</v>
      </c>
      <c r="E14" s="79">
        <v>20796.89</v>
      </c>
      <c r="F14" s="79">
        <v>0</v>
      </c>
      <c r="G14" s="79">
        <v>0</v>
      </c>
      <c r="H14" s="154">
        <f t="shared" si="0"/>
        <v>0</v>
      </c>
      <c r="I14" s="154">
        <v>0</v>
      </c>
    </row>
    <row r="15" spans="1:10" ht="18" x14ac:dyDescent="0.35">
      <c r="A15" s="69"/>
      <c r="B15" s="71"/>
      <c r="C15" s="70">
        <v>54</v>
      </c>
      <c r="D15" s="117" t="s">
        <v>38</v>
      </c>
      <c r="E15" s="79">
        <v>0</v>
      </c>
      <c r="F15" s="79">
        <v>19277.16</v>
      </c>
      <c r="G15" s="79">
        <v>7269.68</v>
      </c>
      <c r="H15" s="154">
        <v>0</v>
      </c>
      <c r="I15" s="154">
        <f t="shared" si="1"/>
        <v>0.37711364122100977</v>
      </c>
    </row>
    <row r="16" spans="1:10" ht="18" x14ac:dyDescent="0.35">
      <c r="A16" s="69"/>
      <c r="B16" s="71">
        <v>64</v>
      </c>
      <c r="C16" s="125"/>
      <c r="D16" s="118" t="s">
        <v>37</v>
      </c>
      <c r="E16" s="80">
        <v>6.37</v>
      </c>
      <c r="F16" s="80">
        <v>50</v>
      </c>
      <c r="G16" s="80">
        <v>24.64</v>
      </c>
      <c r="H16" s="154">
        <f t="shared" si="0"/>
        <v>3.8681318681318682</v>
      </c>
      <c r="I16" s="154">
        <f t="shared" si="1"/>
        <v>0.49280000000000002</v>
      </c>
    </row>
    <row r="17" spans="1:10" ht="18" x14ac:dyDescent="0.35">
      <c r="A17" s="69"/>
      <c r="B17" s="71"/>
      <c r="C17" s="70">
        <v>412</v>
      </c>
      <c r="D17" s="119" t="s">
        <v>39</v>
      </c>
      <c r="E17" s="79">
        <v>6.37</v>
      </c>
      <c r="F17" s="79">
        <v>50</v>
      </c>
      <c r="G17" s="79">
        <v>24.64</v>
      </c>
      <c r="H17" s="154">
        <f t="shared" si="0"/>
        <v>3.8681318681318682</v>
      </c>
      <c r="I17" s="154">
        <f t="shared" si="1"/>
        <v>0.49280000000000002</v>
      </c>
    </row>
    <row r="18" spans="1:10" ht="62" x14ac:dyDescent="0.35">
      <c r="A18" s="69"/>
      <c r="B18" s="71">
        <v>65</v>
      </c>
      <c r="C18" s="125"/>
      <c r="D18" s="126" t="s">
        <v>40</v>
      </c>
      <c r="E18" s="80">
        <v>13017.14</v>
      </c>
      <c r="F18" s="80">
        <v>34799.67</v>
      </c>
      <c r="G18" s="80">
        <v>16750.41</v>
      </c>
      <c r="H18" s="154">
        <f t="shared" si="0"/>
        <v>1.286796485249448</v>
      </c>
      <c r="I18" s="154">
        <f t="shared" si="1"/>
        <v>0.48133818510347948</v>
      </c>
    </row>
    <row r="19" spans="1:10" ht="18" x14ac:dyDescent="0.35">
      <c r="A19" s="69"/>
      <c r="B19" s="71"/>
      <c r="C19" s="70">
        <v>412</v>
      </c>
      <c r="D19" s="119" t="s">
        <v>39</v>
      </c>
      <c r="E19" s="124">
        <v>13017.14</v>
      </c>
      <c r="F19" s="79">
        <v>34799.67</v>
      </c>
      <c r="G19" s="79">
        <v>16750.41</v>
      </c>
      <c r="H19" s="154">
        <f t="shared" si="0"/>
        <v>1.286796485249448</v>
      </c>
      <c r="I19" s="154">
        <f t="shared" si="1"/>
        <v>0.48133818510347948</v>
      </c>
    </row>
    <row r="20" spans="1:10" ht="77.5" x14ac:dyDescent="0.35">
      <c r="A20" s="71"/>
      <c r="B20" s="71">
        <v>66</v>
      </c>
      <c r="C20" s="125"/>
      <c r="D20" s="126" t="s">
        <v>41</v>
      </c>
      <c r="E20" s="80">
        <v>31838.799999999999</v>
      </c>
      <c r="F20" s="121">
        <v>71487.28</v>
      </c>
      <c r="G20" s="121">
        <v>34685.06</v>
      </c>
      <c r="H20" s="154">
        <f>AVERAGE(G20/E20)</f>
        <v>1.0893959571340628</v>
      </c>
      <c r="I20" s="154">
        <f t="shared" si="1"/>
        <v>0.48519205094948359</v>
      </c>
    </row>
    <row r="21" spans="1:10" ht="18" x14ac:dyDescent="0.35">
      <c r="A21" s="69"/>
      <c r="B21" s="71"/>
      <c r="C21" s="70">
        <v>31</v>
      </c>
      <c r="D21" s="117" t="s">
        <v>29</v>
      </c>
      <c r="E21" s="79">
        <v>28763.8</v>
      </c>
      <c r="F21" s="79">
        <v>67087.28</v>
      </c>
      <c r="G21" s="79">
        <v>33548.81</v>
      </c>
      <c r="H21" s="154">
        <f t="shared" si="0"/>
        <v>1.1663552799004304</v>
      </c>
      <c r="I21" s="154">
        <f t="shared" si="1"/>
        <v>0.50007706378914152</v>
      </c>
    </row>
    <row r="22" spans="1:10" ht="18" x14ac:dyDescent="0.35">
      <c r="A22" s="69"/>
      <c r="B22" s="71"/>
      <c r="C22" s="70">
        <v>61</v>
      </c>
      <c r="D22" s="117" t="s">
        <v>42</v>
      </c>
      <c r="E22" s="79">
        <v>0</v>
      </c>
      <c r="F22" s="79">
        <v>2000</v>
      </c>
      <c r="G22" s="79">
        <v>0</v>
      </c>
      <c r="H22" s="154">
        <v>0</v>
      </c>
      <c r="I22" s="154">
        <f t="shared" si="1"/>
        <v>0</v>
      </c>
    </row>
    <row r="23" spans="1:10" ht="18" x14ac:dyDescent="0.35">
      <c r="A23" s="69"/>
      <c r="B23" s="71"/>
      <c r="C23" s="70">
        <v>63</v>
      </c>
      <c r="D23" s="117" t="s">
        <v>146</v>
      </c>
      <c r="E23" s="79">
        <v>3075</v>
      </c>
      <c r="F23" s="79">
        <v>2400</v>
      </c>
      <c r="G23" s="79">
        <v>1136.25</v>
      </c>
      <c r="H23" s="154">
        <f t="shared" si="0"/>
        <v>0.36951219512195121</v>
      </c>
      <c r="I23" s="154">
        <f t="shared" si="1"/>
        <v>0.47343750000000001</v>
      </c>
    </row>
    <row r="24" spans="1:10" ht="62" x14ac:dyDescent="0.35">
      <c r="A24" s="71"/>
      <c r="B24" s="71">
        <v>67</v>
      </c>
      <c r="C24" s="125"/>
      <c r="D24" s="116" t="s">
        <v>33</v>
      </c>
      <c r="E24" s="80">
        <v>143927.87</v>
      </c>
      <c r="F24" s="80">
        <v>327099.87</v>
      </c>
      <c r="G24" s="80">
        <v>163353.87</v>
      </c>
      <c r="H24" s="154">
        <f t="shared" si="0"/>
        <v>1.1349703848184511</v>
      </c>
      <c r="I24" s="154">
        <f t="shared" si="1"/>
        <v>0.49940059590974462</v>
      </c>
    </row>
    <row r="25" spans="1:10" ht="17.5" x14ac:dyDescent="0.35">
      <c r="A25" s="69"/>
      <c r="B25" s="69"/>
      <c r="C25" s="70">
        <v>12</v>
      </c>
      <c r="D25" s="119" t="s">
        <v>44</v>
      </c>
      <c r="E25" s="79">
        <v>93565.35</v>
      </c>
      <c r="F25" s="79">
        <v>153907.85</v>
      </c>
      <c r="G25" s="79">
        <v>93058.57</v>
      </c>
      <c r="H25" s="154">
        <f t="shared" si="0"/>
        <v>0.99458367868019515</v>
      </c>
      <c r="I25" s="154">
        <f t="shared" si="1"/>
        <v>0.60463822995383276</v>
      </c>
      <c r="J25" s="35"/>
    </row>
    <row r="26" spans="1:10" ht="31" x14ac:dyDescent="0.35">
      <c r="A26" s="69"/>
      <c r="B26" s="69"/>
      <c r="C26" s="70">
        <v>51</v>
      </c>
      <c r="D26" s="119" t="s">
        <v>49</v>
      </c>
      <c r="E26" s="79">
        <v>50362.52</v>
      </c>
      <c r="F26" s="79">
        <v>173000</v>
      </c>
      <c r="G26" s="79">
        <v>70188.84</v>
      </c>
      <c r="H26" s="154">
        <f t="shared" si="0"/>
        <v>1.3936721196635911</v>
      </c>
      <c r="I26" s="154">
        <f t="shared" si="1"/>
        <v>0.405715838150289</v>
      </c>
      <c r="J26" s="35"/>
    </row>
    <row r="27" spans="1:10" ht="17.5" x14ac:dyDescent="0.35">
      <c r="A27" s="69"/>
      <c r="B27" s="69"/>
      <c r="C27" s="70">
        <v>17</v>
      </c>
      <c r="D27" s="119" t="s">
        <v>45</v>
      </c>
      <c r="E27" s="79">
        <v>0</v>
      </c>
      <c r="F27" s="79">
        <v>0</v>
      </c>
      <c r="G27" s="79">
        <v>0</v>
      </c>
      <c r="H27" s="154">
        <v>0</v>
      </c>
      <c r="I27" s="154">
        <v>0</v>
      </c>
      <c r="J27" s="35"/>
    </row>
    <row r="28" spans="1:10" ht="17.5" x14ac:dyDescent="0.35">
      <c r="A28" s="69"/>
      <c r="B28" s="69"/>
      <c r="C28" s="70">
        <v>11</v>
      </c>
      <c r="D28" s="119" t="s">
        <v>181</v>
      </c>
      <c r="E28" s="79">
        <v>0</v>
      </c>
      <c r="F28" s="79">
        <v>192.02</v>
      </c>
      <c r="G28" s="79">
        <v>106.46</v>
      </c>
      <c r="H28" s="154">
        <v>0</v>
      </c>
      <c r="I28" s="154">
        <f t="shared" si="1"/>
        <v>0.55442141443599624</v>
      </c>
      <c r="J28" s="35"/>
    </row>
    <row r="29" spans="1:10" ht="31" x14ac:dyDescent="0.35">
      <c r="A29" s="71"/>
      <c r="B29" s="71">
        <v>68</v>
      </c>
      <c r="C29" s="125"/>
      <c r="D29" s="120" t="s">
        <v>211</v>
      </c>
      <c r="E29" s="80">
        <v>871.98</v>
      </c>
      <c r="F29" s="80">
        <v>0</v>
      </c>
      <c r="G29" s="80">
        <v>0</v>
      </c>
      <c r="H29" s="154">
        <f t="shared" si="0"/>
        <v>0</v>
      </c>
      <c r="I29" s="154">
        <v>0</v>
      </c>
      <c r="J29" s="35"/>
    </row>
    <row r="30" spans="1:10" ht="17.5" x14ac:dyDescent="0.35">
      <c r="A30" s="69"/>
      <c r="B30" s="69"/>
      <c r="C30" s="70">
        <v>31</v>
      </c>
      <c r="D30" s="119" t="s">
        <v>29</v>
      </c>
      <c r="E30" s="79">
        <v>871.98</v>
      </c>
      <c r="F30" s="79">
        <v>0</v>
      </c>
      <c r="G30" s="79">
        <v>0</v>
      </c>
      <c r="H30" s="154">
        <f t="shared" si="0"/>
        <v>0</v>
      </c>
      <c r="I30" s="154">
        <v>0</v>
      </c>
      <c r="J30" s="35"/>
    </row>
    <row r="31" spans="1:10" ht="18" x14ac:dyDescent="0.35">
      <c r="A31" s="72">
        <v>8</v>
      </c>
      <c r="B31" s="72">
        <v>31</v>
      </c>
      <c r="C31" s="72"/>
      <c r="D31" s="122" t="s">
        <v>183</v>
      </c>
      <c r="E31" s="80">
        <v>0</v>
      </c>
      <c r="F31" s="80">
        <v>0</v>
      </c>
      <c r="G31" s="80">
        <v>0</v>
      </c>
      <c r="H31" s="154">
        <v>0</v>
      </c>
      <c r="I31" s="154">
        <v>0</v>
      </c>
    </row>
    <row r="32" spans="1:10" ht="18" x14ac:dyDescent="0.35">
      <c r="A32" s="72">
        <v>9</v>
      </c>
      <c r="B32" s="73"/>
      <c r="C32" s="72"/>
      <c r="D32" s="123"/>
      <c r="E32" s="80"/>
      <c r="F32" s="80"/>
      <c r="G32" s="80"/>
      <c r="H32" s="154"/>
      <c r="I32" s="154"/>
    </row>
    <row r="33" spans="1:9" ht="18" x14ac:dyDescent="0.35">
      <c r="A33" s="72"/>
      <c r="B33" s="73">
        <v>92</v>
      </c>
      <c r="C33" s="72"/>
      <c r="D33" s="123" t="s">
        <v>163</v>
      </c>
      <c r="E33" s="80">
        <v>5860.75</v>
      </c>
      <c r="F33" s="80">
        <v>21516.38</v>
      </c>
      <c r="G33" s="80">
        <v>7372.44</v>
      </c>
      <c r="H33" s="154">
        <f t="shared" si="0"/>
        <v>1.2579345646888196</v>
      </c>
      <c r="I33" s="154">
        <f t="shared" si="1"/>
        <v>0.34264313978466632</v>
      </c>
    </row>
    <row r="34" spans="1:9" ht="18" x14ac:dyDescent="0.35">
      <c r="A34" s="72"/>
      <c r="B34" s="73"/>
      <c r="C34" s="73">
        <v>31</v>
      </c>
      <c r="D34" s="117" t="s">
        <v>29</v>
      </c>
      <c r="E34" s="79">
        <v>0</v>
      </c>
      <c r="F34" s="79">
        <v>10801.56</v>
      </c>
      <c r="G34" s="79">
        <v>3664.36</v>
      </c>
      <c r="H34" s="154">
        <v>0</v>
      </c>
      <c r="I34" s="154">
        <f t="shared" si="1"/>
        <v>0.33924359074059673</v>
      </c>
    </row>
    <row r="35" spans="1:9" ht="31" x14ac:dyDescent="0.35">
      <c r="A35" s="72"/>
      <c r="B35" s="73"/>
      <c r="C35" s="73">
        <v>51</v>
      </c>
      <c r="D35" s="119" t="s">
        <v>49</v>
      </c>
      <c r="E35" s="79">
        <v>0</v>
      </c>
      <c r="F35" s="79">
        <v>0</v>
      </c>
      <c r="G35" s="79">
        <v>0</v>
      </c>
      <c r="H35" s="154">
        <v>0</v>
      </c>
      <c r="I35" s="154">
        <v>0</v>
      </c>
    </row>
    <row r="36" spans="1:9" ht="18" x14ac:dyDescent="0.35">
      <c r="A36" s="72"/>
      <c r="B36" s="73"/>
      <c r="C36" s="73">
        <v>501</v>
      </c>
      <c r="D36" s="117" t="s">
        <v>34</v>
      </c>
      <c r="E36" s="79">
        <v>5243.59</v>
      </c>
      <c r="F36" s="79">
        <v>7281.77</v>
      </c>
      <c r="G36" s="79">
        <v>3708.08</v>
      </c>
      <c r="H36" s="154">
        <f t="shared" si="0"/>
        <v>0.70716436639783042</v>
      </c>
      <c r="I36" s="154">
        <f t="shared" si="1"/>
        <v>0.5092278388358874</v>
      </c>
    </row>
    <row r="37" spans="1:9" ht="18" x14ac:dyDescent="0.35">
      <c r="A37" s="72"/>
      <c r="B37" s="73"/>
      <c r="C37" s="73">
        <v>412</v>
      </c>
      <c r="D37" s="119" t="s">
        <v>39</v>
      </c>
      <c r="E37" s="79">
        <v>0</v>
      </c>
      <c r="F37" s="79">
        <v>3433.05</v>
      </c>
      <c r="G37" s="79">
        <v>0</v>
      </c>
      <c r="H37" s="154">
        <v>0</v>
      </c>
      <c r="I37" s="154">
        <f t="shared" si="1"/>
        <v>0</v>
      </c>
    </row>
    <row r="38" spans="1:9" ht="18" x14ac:dyDescent="0.35">
      <c r="A38" s="72"/>
      <c r="B38" s="73"/>
      <c r="C38" s="73">
        <v>54</v>
      </c>
      <c r="D38" s="117" t="s">
        <v>38</v>
      </c>
      <c r="E38" s="79">
        <v>0</v>
      </c>
      <c r="F38" s="79">
        <v>0</v>
      </c>
      <c r="G38" s="79">
        <v>0</v>
      </c>
      <c r="H38" s="154">
        <v>0</v>
      </c>
      <c r="I38" s="154">
        <v>0</v>
      </c>
    </row>
    <row r="39" spans="1:9" ht="18" x14ac:dyDescent="0.35">
      <c r="A39" s="72"/>
      <c r="B39" s="73"/>
      <c r="C39" s="73">
        <v>11</v>
      </c>
      <c r="D39" s="123" t="s">
        <v>181</v>
      </c>
      <c r="E39" s="79">
        <v>0</v>
      </c>
      <c r="F39" s="79">
        <v>0</v>
      </c>
      <c r="G39" s="79">
        <v>0</v>
      </c>
      <c r="H39" s="154">
        <v>0</v>
      </c>
      <c r="I39" s="154">
        <v>0</v>
      </c>
    </row>
    <row r="40" spans="1:9" ht="17.5" x14ac:dyDescent="0.35">
      <c r="A40" s="68"/>
      <c r="B40" s="68"/>
      <c r="C40" s="68">
        <v>61</v>
      </c>
      <c r="D40" s="123" t="s">
        <v>42</v>
      </c>
      <c r="E40" s="79">
        <v>617.16</v>
      </c>
      <c r="F40" s="79">
        <v>0</v>
      </c>
      <c r="G40" s="79">
        <v>0</v>
      </c>
      <c r="H40" s="154">
        <f t="shared" si="0"/>
        <v>0</v>
      </c>
      <c r="I40" s="154">
        <v>0</v>
      </c>
    </row>
    <row r="41" spans="1:9" ht="18.5" x14ac:dyDescent="0.45">
      <c r="A41" s="74"/>
      <c r="B41" s="74"/>
      <c r="C41" s="74"/>
      <c r="D41" s="74"/>
      <c r="E41" s="79"/>
      <c r="F41" s="74"/>
      <c r="G41" s="74"/>
      <c r="H41" s="74"/>
      <c r="I41" s="74"/>
    </row>
    <row r="42" spans="1:9" ht="18.5" x14ac:dyDescent="0.35">
      <c r="A42" s="205" t="s">
        <v>187</v>
      </c>
      <c r="B42" s="206"/>
      <c r="C42" s="206"/>
      <c r="D42" s="206"/>
      <c r="E42" s="206"/>
      <c r="F42" s="206"/>
      <c r="G42" s="206"/>
      <c r="H42" s="206"/>
      <c r="I42" s="206"/>
    </row>
    <row r="43" spans="1:9" ht="18" x14ac:dyDescent="0.35">
      <c r="A43" s="4"/>
      <c r="B43" s="4"/>
      <c r="C43" s="4"/>
      <c r="D43" s="4"/>
      <c r="E43" s="4"/>
      <c r="F43" s="75"/>
      <c r="G43" s="75"/>
      <c r="H43" s="75"/>
      <c r="I43" s="75"/>
    </row>
    <row r="44" spans="1:9" ht="34.5" x14ac:dyDescent="0.35">
      <c r="A44" s="106" t="s">
        <v>8</v>
      </c>
      <c r="B44" s="105" t="s">
        <v>9</v>
      </c>
      <c r="C44" s="105" t="s">
        <v>10</v>
      </c>
      <c r="D44" s="76" t="s">
        <v>13</v>
      </c>
      <c r="E44" s="18" t="s">
        <v>288</v>
      </c>
      <c r="F44" s="134" t="s">
        <v>289</v>
      </c>
      <c r="G44" s="18" t="s">
        <v>290</v>
      </c>
      <c r="H44" s="18" t="s">
        <v>286</v>
      </c>
      <c r="I44" s="18" t="s">
        <v>286</v>
      </c>
    </row>
    <row r="45" spans="1:9" ht="20.25" customHeight="1" x14ac:dyDescent="0.35">
      <c r="A45" s="67">
        <v>3</v>
      </c>
      <c r="B45" s="67"/>
      <c r="C45" s="67"/>
      <c r="D45" s="116" t="s">
        <v>14</v>
      </c>
      <c r="E45" s="80">
        <v>839593.76</v>
      </c>
      <c r="F45" s="80">
        <v>2658066.64</v>
      </c>
      <c r="G45" s="80">
        <v>1005209.45</v>
      </c>
      <c r="H45" s="150">
        <f>AVERAGE(G45/E45)</f>
        <v>1.1972569329243228</v>
      </c>
      <c r="I45" s="150">
        <f>AVERAGE(G45/F45)</f>
        <v>0.37817315595970158</v>
      </c>
    </row>
    <row r="46" spans="1:9" ht="21.75" customHeight="1" x14ac:dyDescent="0.35">
      <c r="A46" s="81"/>
      <c r="B46" s="81">
        <v>31</v>
      </c>
      <c r="C46" s="81"/>
      <c r="D46" s="116" t="s">
        <v>15</v>
      </c>
      <c r="E46" s="80">
        <v>598210.87</v>
      </c>
      <c r="F46" s="80">
        <v>2198878.1800000002</v>
      </c>
      <c r="G46" s="80">
        <v>752170.52</v>
      </c>
      <c r="H46" s="150">
        <f t="shared" ref="H46:H88" si="2">AVERAGE(G46/E46)</f>
        <v>1.2573668546009538</v>
      </c>
      <c r="I46" s="150">
        <f t="shared" ref="I46:I88" si="3">AVERAGE(G46/F46)</f>
        <v>0.34207011868206361</v>
      </c>
    </row>
    <row r="47" spans="1:9" ht="20.5" x14ac:dyDescent="0.35">
      <c r="A47" s="83"/>
      <c r="B47" s="83"/>
      <c r="C47" s="84">
        <v>501</v>
      </c>
      <c r="D47" s="117" t="s">
        <v>43</v>
      </c>
      <c r="E47" s="79">
        <v>596495.53</v>
      </c>
      <c r="F47" s="79">
        <v>2177350</v>
      </c>
      <c r="G47" s="79">
        <v>744331.83</v>
      </c>
      <c r="H47" s="150">
        <f t="shared" si="2"/>
        <v>1.2478414213766194</v>
      </c>
      <c r="I47" s="150">
        <f t="shared" si="3"/>
        <v>0.34185217351367486</v>
      </c>
    </row>
    <row r="48" spans="1:9" ht="20.5" x14ac:dyDescent="0.35">
      <c r="A48" s="83"/>
      <c r="B48" s="83"/>
      <c r="C48" s="84">
        <v>31</v>
      </c>
      <c r="D48" s="117" t="s">
        <v>29</v>
      </c>
      <c r="E48" s="79">
        <v>1715.34</v>
      </c>
      <c r="F48" s="79">
        <v>5359</v>
      </c>
      <c r="G48" s="79">
        <v>540.91</v>
      </c>
      <c r="H48" s="150">
        <f t="shared" si="2"/>
        <v>0.31533690113913276</v>
      </c>
      <c r="I48" s="150">
        <f t="shared" si="3"/>
        <v>0.10093487590968464</v>
      </c>
    </row>
    <row r="49" spans="1:9" ht="20.5" x14ac:dyDescent="0.35">
      <c r="A49" s="83"/>
      <c r="B49" s="83"/>
      <c r="C49" s="84">
        <v>54</v>
      </c>
      <c r="D49" s="117" t="s">
        <v>38</v>
      </c>
      <c r="E49" s="79">
        <v>0</v>
      </c>
      <c r="F49" s="79">
        <v>15977.16</v>
      </c>
      <c r="G49" s="79">
        <v>7191.32</v>
      </c>
      <c r="H49" s="150">
        <v>0</v>
      </c>
      <c r="I49" s="150">
        <f t="shared" si="3"/>
        <v>0.45010001777537434</v>
      </c>
    </row>
    <row r="50" spans="1:9" ht="20.5" x14ac:dyDescent="0.35">
      <c r="A50" s="83"/>
      <c r="B50" s="83"/>
      <c r="C50" s="84">
        <v>11</v>
      </c>
      <c r="D50" s="117" t="s">
        <v>212</v>
      </c>
      <c r="E50" s="79">
        <v>0</v>
      </c>
      <c r="F50" s="79">
        <v>192.02</v>
      </c>
      <c r="G50" s="79">
        <v>106.46</v>
      </c>
      <c r="H50" s="150">
        <v>0</v>
      </c>
      <c r="I50" s="150">
        <f t="shared" si="3"/>
        <v>0.55442141443599624</v>
      </c>
    </row>
    <row r="51" spans="1:9" ht="20" x14ac:dyDescent="0.35">
      <c r="A51" s="83"/>
      <c r="B51" s="85">
        <v>32</v>
      </c>
      <c r="C51" s="88"/>
      <c r="D51" s="118" t="s">
        <v>26</v>
      </c>
      <c r="E51" s="80">
        <v>147679.67999999999</v>
      </c>
      <c r="F51" s="80">
        <v>281662.06</v>
      </c>
      <c r="G51" s="80">
        <v>153009.23000000001</v>
      </c>
      <c r="H51" s="150">
        <f t="shared" si="2"/>
        <v>1.0360885803652879</v>
      </c>
      <c r="I51" s="150">
        <f t="shared" si="3"/>
        <v>0.54323692015885994</v>
      </c>
    </row>
    <row r="52" spans="1:9" ht="20.5" x14ac:dyDescent="0.35">
      <c r="A52" s="83"/>
      <c r="B52" s="83"/>
      <c r="C52" s="84">
        <v>501</v>
      </c>
      <c r="D52" s="117" t="s">
        <v>43</v>
      </c>
      <c r="E52" s="79">
        <v>9174.52</v>
      </c>
      <c r="F52" s="79">
        <v>17918.84</v>
      </c>
      <c r="G52" s="79">
        <v>7459.56</v>
      </c>
      <c r="H52" s="150">
        <f t="shared" si="2"/>
        <v>0.81307359949076352</v>
      </c>
      <c r="I52" s="150">
        <f t="shared" si="3"/>
        <v>0.41629703708498988</v>
      </c>
    </row>
    <row r="53" spans="1:9" ht="20.5" x14ac:dyDescent="0.35">
      <c r="A53" s="83"/>
      <c r="B53" s="83"/>
      <c r="C53" s="84">
        <v>501</v>
      </c>
      <c r="D53" s="117" t="s">
        <v>34</v>
      </c>
      <c r="E53" s="79">
        <v>0</v>
      </c>
      <c r="F53" s="79">
        <v>0</v>
      </c>
      <c r="G53" s="79">
        <v>0</v>
      </c>
      <c r="H53" s="150">
        <v>0</v>
      </c>
      <c r="I53" s="150">
        <v>0</v>
      </c>
    </row>
    <row r="54" spans="1:9" ht="20.5" x14ac:dyDescent="0.35">
      <c r="A54" s="83"/>
      <c r="B54" s="83"/>
      <c r="C54" s="84">
        <v>11</v>
      </c>
      <c r="D54" s="117" t="s">
        <v>212</v>
      </c>
      <c r="E54" s="79">
        <v>0</v>
      </c>
      <c r="F54" s="79">
        <v>0</v>
      </c>
      <c r="G54" s="79">
        <v>0</v>
      </c>
      <c r="H54" s="150">
        <v>0</v>
      </c>
      <c r="I54" s="150">
        <v>0</v>
      </c>
    </row>
    <row r="55" spans="1:9" ht="20.5" x14ac:dyDescent="0.35">
      <c r="A55" s="83"/>
      <c r="B55" s="83"/>
      <c r="C55" s="84">
        <v>12</v>
      </c>
      <c r="D55" s="117" t="s">
        <v>44</v>
      </c>
      <c r="E55" s="79">
        <v>104120.08</v>
      </c>
      <c r="F55" s="79">
        <v>152857.85</v>
      </c>
      <c r="G55" s="79">
        <v>99140.97</v>
      </c>
      <c r="H55" s="150">
        <f t="shared" si="2"/>
        <v>0.95217915698873834</v>
      </c>
      <c r="I55" s="150">
        <f t="shared" si="3"/>
        <v>0.64858278459366003</v>
      </c>
    </row>
    <row r="56" spans="1:9" ht="20.5" x14ac:dyDescent="0.35">
      <c r="A56" s="83"/>
      <c r="B56" s="83"/>
      <c r="C56" s="84">
        <v>17</v>
      </c>
      <c r="D56" s="117" t="s">
        <v>45</v>
      </c>
      <c r="E56" s="79">
        <v>0</v>
      </c>
      <c r="F56" s="79">
        <v>0</v>
      </c>
      <c r="G56" s="79">
        <v>0</v>
      </c>
      <c r="H56" s="150">
        <v>0</v>
      </c>
      <c r="I56" s="150">
        <v>0</v>
      </c>
    </row>
    <row r="57" spans="1:9" ht="20.5" x14ac:dyDescent="0.35">
      <c r="A57" s="83"/>
      <c r="B57" s="83"/>
      <c r="C57" s="84">
        <v>61</v>
      </c>
      <c r="D57" s="117" t="s">
        <v>42</v>
      </c>
      <c r="E57" s="79">
        <v>617.16</v>
      </c>
      <c r="F57" s="79">
        <v>2000</v>
      </c>
      <c r="G57" s="79">
        <v>0</v>
      </c>
      <c r="H57" s="150">
        <f t="shared" si="2"/>
        <v>0</v>
      </c>
      <c r="I57" s="150">
        <f t="shared" si="3"/>
        <v>0</v>
      </c>
    </row>
    <row r="58" spans="1:9" ht="20.5" x14ac:dyDescent="0.35">
      <c r="A58" s="83"/>
      <c r="B58" s="83"/>
      <c r="C58" s="84">
        <v>54</v>
      </c>
      <c r="D58" s="117" t="s">
        <v>38</v>
      </c>
      <c r="E58" s="79">
        <v>1097.8699999999999</v>
      </c>
      <c r="F58" s="79">
        <v>3300</v>
      </c>
      <c r="G58" s="79">
        <v>78.36</v>
      </c>
      <c r="H58" s="150">
        <f t="shared" si="2"/>
        <v>7.1374570759743877E-2</v>
      </c>
      <c r="I58" s="150">
        <f t="shared" si="3"/>
        <v>2.3745454545454545E-2</v>
      </c>
    </row>
    <row r="59" spans="1:9" ht="20.5" x14ac:dyDescent="0.35">
      <c r="A59" s="83"/>
      <c r="B59" s="83"/>
      <c r="C59" s="84">
        <v>31</v>
      </c>
      <c r="D59" s="117" t="s">
        <v>29</v>
      </c>
      <c r="E59" s="79">
        <v>20060.3</v>
      </c>
      <c r="F59" s="79">
        <v>68352.649999999994</v>
      </c>
      <c r="G59" s="79">
        <v>33850.699999999997</v>
      </c>
      <c r="H59" s="150">
        <f t="shared" si="2"/>
        <v>1.6874473462510531</v>
      </c>
      <c r="I59" s="150">
        <f t="shared" si="3"/>
        <v>0.4952361027699731</v>
      </c>
    </row>
    <row r="60" spans="1:9" ht="20.5" x14ac:dyDescent="0.35">
      <c r="A60" s="83"/>
      <c r="B60" s="85"/>
      <c r="C60" s="84">
        <v>412</v>
      </c>
      <c r="D60" s="119" t="s">
        <v>39</v>
      </c>
      <c r="E60" s="79">
        <v>12609.75</v>
      </c>
      <c r="F60" s="79">
        <v>37232.720000000001</v>
      </c>
      <c r="G60" s="79">
        <v>12479.64</v>
      </c>
      <c r="H60" s="150">
        <f t="shared" si="2"/>
        <v>0.98968179384999699</v>
      </c>
      <c r="I60" s="150">
        <f t="shared" si="3"/>
        <v>0.3351793798572868</v>
      </c>
    </row>
    <row r="61" spans="1:9" ht="20" x14ac:dyDescent="0.35">
      <c r="A61" s="83"/>
      <c r="B61" s="85">
        <v>34</v>
      </c>
      <c r="C61" s="88"/>
      <c r="D61" s="118" t="s">
        <v>46</v>
      </c>
      <c r="E61" s="80">
        <v>1001.73</v>
      </c>
      <c r="F61" s="80">
        <v>3872</v>
      </c>
      <c r="G61" s="80">
        <v>1008.07</v>
      </c>
      <c r="H61" s="150">
        <f t="shared" si="2"/>
        <v>1.006329050742216</v>
      </c>
      <c r="I61" s="150">
        <f t="shared" si="3"/>
        <v>0.26034865702479343</v>
      </c>
    </row>
    <row r="62" spans="1:9" ht="20.5" x14ac:dyDescent="0.35">
      <c r="A62" s="83"/>
      <c r="B62" s="85"/>
      <c r="C62" s="84">
        <v>501</v>
      </c>
      <c r="D62" s="117" t="s">
        <v>43</v>
      </c>
      <c r="E62" s="79">
        <v>464.54</v>
      </c>
      <c r="F62" s="79">
        <v>2500</v>
      </c>
      <c r="G62" s="79">
        <v>405.03</v>
      </c>
      <c r="H62" s="150">
        <f t="shared" si="2"/>
        <v>0.87189477762948286</v>
      </c>
      <c r="I62" s="150">
        <f t="shared" si="3"/>
        <v>0.16201199999999999</v>
      </c>
    </row>
    <row r="63" spans="1:9" ht="20.5" x14ac:dyDescent="0.35">
      <c r="A63" s="83"/>
      <c r="B63" s="85"/>
      <c r="C63" s="84">
        <v>12</v>
      </c>
      <c r="D63" s="117" t="s">
        <v>44</v>
      </c>
      <c r="E63" s="79">
        <v>537.19000000000005</v>
      </c>
      <c r="F63" s="79">
        <v>1050</v>
      </c>
      <c r="G63" s="79">
        <v>600.73</v>
      </c>
      <c r="H63" s="150">
        <f t="shared" si="2"/>
        <v>1.1182821720434111</v>
      </c>
      <c r="I63" s="150">
        <f t="shared" si="3"/>
        <v>0.57212380952380959</v>
      </c>
    </row>
    <row r="64" spans="1:9" ht="20.5" x14ac:dyDescent="0.35">
      <c r="A64" s="83"/>
      <c r="B64" s="85"/>
      <c r="C64" s="84">
        <v>31</v>
      </c>
      <c r="D64" s="117" t="s">
        <v>29</v>
      </c>
      <c r="E64" s="79">
        <v>0</v>
      </c>
      <c r="F64" s="79">
        <v>272</v>
      </c>
      <c r="G64" s="79">
        <v>2.31</v>
      </c>
      <c r="H64" s="150">
        <v>0</v>
      </c>
      <c r="I64" s="150">
        <f t="shared" si="3"/>
        <v>8.4926470588235301E-3</v>
      </c>
    </row>
    <row r="65" spans="1:9" ht="20.5" x14ac:dyDescent="0.35">
      <c r="A65" s="83"/>
      <c r="B65" s="85"/>
      <c r="C65" s="84">
        <v>412</v>
      </c>
      <c r="D65" s="119" t="s">
        <v>39</v>
      </c>
      <c r="E65" s="79">
        <v>0</v>
      </c>
      <c r="F65" s="79">
        <v>50</v>
      </c>
      <c r="G65" s="79">
        <v>0</v>
      </c>
      <c r="H65" s="150">
        <v>0</v>
      </c>
      <c r="I65" s="150">
        <f t="shared" si="3"/>
        <v>0</v>
      </c>
    </row>
    <row r="66" spans="1:9" ht="62" x14ac:dyDescent="0.35">
      <c r="A66" s="85"/>
      <c r="B66" s="85">
        <v>37</v>
      </c>
      <c r="C66" s="88"/>
      <c r="D66" s="126" t="s">
        <v>50</v>
      </c>
      <c r="E66" s="80">
        <v>92701.48</v>
      </c>
      <c r="F66" s="80">
        <v>173000</v>
      </c>
      <c r="G66" s="80">
        <v>99021.63</v>
      </c>
      <c r="H66" s="150">
        <f t="shared" si="2"/>
        <v>1.0681774444162058</v>
      </c>
      <c r="I66" s="150">
        <f t="shared" si="3"/>
        <v>0.57237936416184976</v>
      </c>
    </row>
    <row r="67" spans="1:9" ht="20.5" x14ac:dyDescent="0.35">
      <c r="A67" s="83"/>
      <c r="B67" s="85"/>
      <c r="C67" s="84">
        <v>51</v>
      </c>
      <c r="D67" s="119" t="s">
        <v>48</v>
      </c>
      <c r="E67" s="79">
        <v>92701.48</v>
      </c>
      <c r="F67" s="79">
        <v>173000</v>
      </c>
      <c r="G67" s="79">
        <v>99021.63</v>
      </c>
      <c r="H67" s="150">
        <f t="shared" si="2"/>
        <v>1.0681774444162058</v>
      </c>
      <c r="I67" s="150">
        <f t="shared" si="3"/>
        <v>0.57237936416184976</v>
      </c>
    </row>
    <row r="68" spans="1:9" ht="20" x14ac:dyDescent="0.35">
      <c r="A68" s="83"/>
      <c r="B68" s="85">
        <v>38</v>
      </c>
      <c r="C68" s="88"/>
      <c r="D68" s="126" t="s">
        <v>283</v>
      </c>
      <c r="E68" s="80">
        <v>0</v>
      </c>
      <c r="F68" s="80">
        <v>654.4</v>
      </c>
      <c r="G68" s="80">
        <v>0</v>
      </c>
      <c r="H68" s="150">
        <v>0</v>
      </c>
      <c r="I68" s="150">
        <v>0</v>
      </c>
    </row>
    <row r="69" spans="1:9" ht="20.5" x14ac:dyDescent="0.35">
      <c r="A69" s="83"/>
      <c r="B69" s="85"/>
      <c r="C69" s="84">
        <v>501</v>
      </c>
      <c r="D69" s="119" t="s">
        <v>43</v>
      </c>
      <c r="E69" s="79">
        <v>0</v>
      </c>
      <c r="F69" s="79">
        <v>654.4</v>
      </c>
      <c r="G69" s="79">
        <v>0</v>
      </c>
      <c r="H69" s="150">
        <v>0</v>
      </c>
      <c r="I69" s="150">
        <f t="shared" si="3"/>
        <v>0</v>
      </c>
    </row>
    <row r="70" spans="1:9" ht="20.5" x14ac:dyDescent="0.35">
      <c r="A70" s="83"/>
      <c r="B70" s="85"/>
      <c r="C70" s="84"/>
      <c r="D70" s="119"/>
      <c r="E70" s="79"/>
      <c r="F70" s="79"/>
      <c r="G70" s="79"/>
      <c r="H70" s="150"/>
      <c r="I70" s="150"/>
    </row>
    <row r="71" spans="1:9" ht="31" x14ac:dyDescent="0.35">
      <c r="A71" s="86">
        <v>4</v>
      </c>
      <c r="B71" s="86"/>
      <c r="C71" s="86"/>
      <c r="D71" s="122" t="s">
        <v>16</v>
      </c>
      <c r="E71" s="80">
        <v>22252.15</v>
      </c>
      <c r="F71" s="80">
        <v>10830.92</v>
      </c>
      <c r="G71" s="80">
        <v>2192.42</v>
      </c>
      <c r="H71" s="150">
        <f t="shared" si="2"/>
        <v>9.8526209826915595E-2</v>
      </c>
      <c r="I71" s="150">
        <f t="shared" si="3"/>
        <v>0.20242232423469106</v>
      </c>
    </row>
    <row r="72" spans="1:9" ht="31" x14ac:dyDescent="0.35">
      <c r="A72" s="86"/>
      <c r="B72" s="86">
        <v>41</v>
      </c>
      <c r="C72" s="86"/>
      <c r="D72" s="122" t="s">
        <v>213</v>
      </c>
      <c r="E72" s="80">
        <v>0</v>
      </c>
      <c r="F72" s="80">
        <v>0</v>
      </c>
      <c r="G72" s="80">
        <v>0</v>
      </c>
      <c r="H72" s="150">
        <v>0</v>
      </c>
      <c r="I72" s="150">
        <v>0</v>
      </c>
    </row>
    <row r="73" spans="1:9" ht="20" x14ac:dyDescent="0.35">
      <c r="A73" s="86"/>
      <c r="B73" s="86"/>
      <c r="C73" s="86">
        <v>61</v>
      </c>
      <c r="D73" s="122" t="s">
        <v>146</v>
      </c>
      <c r="E73" s="80">
        <v>0</v>
      </c>
      <c r="F73" s="80">
        <v>0</v>
      </c>
      <c r="G73" s="80">
        <v>0</v>
      </c>
      <c r="H73" s="150">
        <v>0</v>
      </c>
      <c r="I73" s="150">
        <v>0</v>
      </c>
    </row>
    <row r="74" spans="1:9" ht="46.5" x14ac:dyDescent="0.35">
      <c r="A74" s="81"/>
      <c r="B74" s="81">
        <v>42</v>
      </c>
      <c r="C74" s="81"/>
      <c r="D74" s="122" t="s">
        <v>35</v>
      </c>
      <c r="E74" s="80">
        <v>8655.26</v>
      </c>
      <c r="F74" s="80">
        <v>10830.92</v>
      </c>
      <c r="G74" s="80">
        <v>2192.42</v>
      </c>
      <c r="H74" s="150">
        <f t="shared" si="2"/>
        <v>0.25330492671508426</v>
      </c>
      <c r="I74" s="150">
        <f t="shared" si="3"/>
        <v>0.20242232423469106</v>
      </c>
    </row>
    <row r="75" spans="1:9" ht="20" x14ac:dyDescent="0.35">
      <c r="A75" s="82"/>
      <c r="B75" s="82"/>
      <c r="C75" s="82">
        <v>501</v>
      </c>
      <c r="D75" s="117" t="s">
        <v>43</v>
      </c>
      <c r="E75" s="79">
        <v>45.33</v>
      </c>
      <c r="F75" s="79">
        <v>3530.92</v>
      </c>
      <c r="G75" s="79">
        <v>3.17</v>
      </c>
      <c r="H75" s="150">
        <f t="shared" si="2"/>
        <v>6.993161261857489E-2</v>
      </c>
      <c r="I75" s="150">
        <f t="shared" si="3"/>
        <v>8.9778301405865895E-4</v>
      </c>
    </row>
    <row r="76" spans="1:9" ht="20" x14ac:dyDescent="0.35">
      <c r="A76" s="82"/>
      <c r="B76" s="82"/>
      <c r="C76" s="82">
        <v>501</v>
      </c>
      <c r="D76" s="117" t="s">
        <v>34</v>
      </c>
      <c r="E76" s="79">
        <v>7200</v>
      </c>
      <c r="F76" s="79">
        <v>0</v>
      </c>
      <c r="G76" s="79">
        <v>0</v>
      </c>
      <c r="H76" s="150">
        <f t="shared" si="2"/>
        <v>0</v>
      </c>
      <c r="I76" s="150">
        <v>0</v>
      </c>
    </row>
    <row r="77" spans="1:9" ht="20" x14ac:dyDescent="0.35">
      <c r="A77" s="82"/>
      <c r="B77" s="82"/>
      <c r="C77" s="82">
        <v>12</v>
      </c>
      <c r="D77" s="117" t="s">
        <v>44</v>
      </c>
      <c r="E77" s="79">
        <v>0</v>
      </c>
      <c r="F77" s="79">
        <v>0</v>
      </c>
      <c r="G77" s="79">
        <v>0</v>
      </c>
      <c r="H77" s="150">
        <v>0</v>
      </c>
      <c r="I77" s="150">
        <v>0</v>
      </c>
    </row>
    <row r="78" spans="1:9" ht="20" x14ac:dyDescent="0.35">
      <c r="A78" s="82"/>
      <c r="B78" s="82"/>
      <c r="C78" s="82">
        <v>17</v>
      </c>
      <c r="D78" s="117" t="s">
        <v>45</v>
      </c>
      <c r="E78" s="79">
        <v>1409.93</v>
      </c>
      <c r="F78" s="79">
        <v>0</v>
      </c>
      <c r="G78" s="79">
        <v>0</v>
      </c>
      <c r="H78" s="150">
        <f t="shared" si="2"/>
        <v>0</v>
      </c>
      <c r="I78" s="150">
        <v>0</v>
      </c>
    </row>
    <row r="79" spans="1:9" ht="20" x14ac:dyDescent="0.35">
      <c r="A79" s="82"/>
      <c r="B79" s="82"/>
      <c r="C79" s="82">
        <v>31</v>
      </c>
      <c r="D79" s="117" t="s">
        <v>29</v>
      </c>
      <c r="E79" s="79">
        <v>0</v>
      </c>
      <c r="F79" s="79">
        <v>3900</v>
      </c>
      <c r="G79" s="79">
        <v>1053</v>
      </c>
      <c r="H79" s="150">
        <v>0</v>
      </c>
      <c r="I79" s="150">
        <f t="shared" si="3"/>
        <v>0.27</v>
      </c>
    </row>
    <row r="80" spans="1:9" ht="20" x14ac:dyDescent="0.35">
      <c r="A80" s="82"/>
      <c r="B80" s="82"/>
      <c r="C80" s="82">
        <v>63</v>
      </c>
      <c r="D80" s="117" t="s">
        <v>146</v>
      </c>
      <c r="E80" s="79">
        <v>0</v>
      </c>
      <c r="F80" s="79">
        <v>2400</v>
      </c>
      <c r="G80" s="79">
        <v>1136.25</v>
      </c>
      <c r="H80" s="150">
        <v>0</v>
      </c>
      <c r="I80" s="150">
        <f t="shared" si="3"/>
        <v>0.47343750000000001</v>
      </c>
    </row>
    <row r="81" spans="1:9" ht="20" x14ac:dyDescent="0.35">
      <c r="A81" s="82"/>
      <c r="B81" s="82"/>
      <c r="C81" s="82">
        <v>412</v>
      </c>
      <c r="D81" s="119" t="s">
        <v>39</v>
      </c>
      <c r="E81" s="79">
        <v>0</v>
      </c>
      <c r="F81" s="79">
        <v>1000</v>
      </c>
      <c r="G81" s="79">
        <v>0</v>
      </c>
      <c r="H81" s="150">
        <v>0</v>
      </c>
      <c r="I81" s="150">
        <f t="shared" si="3"/>
        <v>0</v>
      </c>
    </row>
    <row r="82" spans="1:9" ht="46.5" x14ac:dyDescent="0.35">
      <c r="A82" s="82"/>
      <c r="B82" s="81">
        <v>45</v>
      </c>
      <c r="C82" s="81"/>
      <c r="D82" s="122" t="s">
        <v>47</v>
      </c>
      <c r="E82" s="80">
        <v>13596.89</v>
      </c>
      <c r="F82" s="80">
        <v>0</v>
      </c>
      <c r="G82" s="80">
        <v>0</v>
      </c>
      <c r="H82" s="150">
        <f t="shared" si="2"/>
        <v>0</v>
      </c>
      <c r="I82" s="150">
        <v>0</v>
      </c>
    </row>
    <row r="83" spans="1:9" ht="20" x14ac:dyDescent="0.35">
      <c r="A83" s="82"/>
      <c r="B83" s="82"/>
      <c r="C83" s="82">
        <v>12</v>
      </c>
      <c r="D83" s="117" t="s">
        <v>44</v>
      </c>
      <c r="E83" s="79">
        <v>0</v>
      </c>
      <c r="F83" s="79">
        <v>0</v>
      </c>
      <c r="G83" s="79">
        <v>0</v>
      </c>
      <c r="H83" s="150">
        <v>0</v>
      </c>
      <c r="I83" s="150">
        <v>0</v>
      </c>
    </row>
    <row r="84" spans="1:9" ht="20" x14ac:dyDescent="0.35">
      <c r="A84" s="82"/>
      <c r="B84" s="82"/>
      <c r="C84" s="82">
        <v>501</v>
      </c>
      <c r="D84" s="117" t="s">
        <v>34</v>
      </c>
      <c r="E84" s="79">
        <v>13596.89</v>
      </c>
      <c r="F84" s="79">
        <v>0</v>
      </c>
      <c r="G84" s="79">
        <v>0</v>
      </c>
      <c r="H84" s="150">
        <f t="shared" si="2"/>
        <v>0</v>
      </c>
      <c r="I84" s="150">
        <v>0</v>
      </c>
    </row>
    <row r="85" spans="1:9" ht="31" x14ac:dyDescent="0.35">
      <c r="A85" s="81">
        <v>5</v>
      </c>
      <c r="B85" s="81"/>
      <c r="C85" s="81"/>
      <c r="D85" s="122" t="s">
        <v>184</v>
      </c>
      <c r="E85" s="80">
        <v>26</v>
      </c>
      <c r="F85" s="80">
        <v>5.19</v>
      </c>
      <c r="G85" s="80">
        <v>5.19</v>
      </c>
      <c r="H85" s="150">
        <f t="shared" si="2"/>
        <v>0.19961538461538464</v>
      </c>
      <c r="I85" s="150">
        <f t="shared" si="3"/>
        <v>1</v>
      </c>
    </row>
    <row r="86" spans="1:9" ht="46.5" x14ac:dyDescent="0.35">
      <c r="A86" s="81"/>
      <c r="B86" s="81">
        <v>54</v>
      </c>
      <c r="C86" s="81"/>
      <c r="D86" s="122" t="s">
        <v>185</v>
      </c>
      <c r="E86" s="80">
        <v>26</v>
      </c>
      <c r="F86" s="80">
        <v>5.19</v>
      </c>
      <c r="G86" s="80">
        <v>5.19</v>
      </c>
      <c r="H86" s="150">
        <f t="shared" si="2"/>
        <v>0.19961538461538464</v>
      </c>
      <c r="I86" s="150">
        <f t="shared" si="3"/>
        <v>1</v>
      </c>
    </row>
    <row r="87" spans="1:9" ht="31" x14ac:dyDescent="0.35">
      <c r="A87" s="81"/>
      <c r="B87" s="81"/>
      <c r="C87" s="82">
        <v>31</v>
      </c>
      <c r="D87" s="87" t="s">
        <v>184</v>
      </c>
      <c r="E87" s="79">
        <v>26</v>
      </c>
      <c r="F87" s="79">
        <v>5.19</v>
      </c>
      <c r="G87" s="79">
        <v>5.19</v>
      </c>
      <c r="H87" s="150">
        <f t="shared" si="2"/>
        <v>0.19961538461538464</v>
      </c>
      <c r="I87" s="150">
        <f t="shared" si="3"/>
        <v>1</v>
      </c>
    </row>
    <row r="88" spans="1:9" ht="20.5" x14ac:dyDescent="0.35">
      <c r="A88" s="82"/>
      <c r="B88" s="82"/>
      <c r="C88" s="84"/>
      <c r="D88" s="87" t="s">
        <v>280</v>
      </c>
      <c r="E88" s="79">
        <v>861871.91</v>
      </c>
      <c r="F88" s="79">
        <v>2668902.75</v>
      </c>
      <c r="G88" s="79">
        <v>1007407.06</v>
      </c>
      <c r="H88" s="150">
        <f t="shared" si="2"/>
        <v>1.1688593726183745</v>
      </c>
      <c r="I88" s="150">
        <f t="shared" si="3"/>
        <v>0.37746113454302527</v>
      </c>
    </row>
    <row r="89" spans="1:9" ht="18.5" x14ac:dyDescent="0.45">
      <c r="A89" s="74"/>
      <c r="B89" s="74"/>
      <c r="C89" s="74"/>
      <c r="D89" s="74"/>
      <c r="E89" s="74"/>
      <c r="F89" s="74"/>
      <c r="G89" s="74"/>
      <c r="H89" s="74"/>
      <c r="I89" s="74"/>
    </row>
    <row r="90" spans="1:9" ht="18.5" x14ac:dyDescent="0.45">
      <c r="A90" s="74"/>
      <c r="B90" s="74"/>
      <c r="C90" s="74"/>
      <c r="D90" s="74"/>
      <c r="E90" s="74"/>
      <c r="F90" s="74"/>
      <c r="G90" s="74"/>
      <c r="H90" s="74"/>
      <c r="I90" s="74"/>
    </row>
    <row r="91" spans="1:9" ht="18.5" x14ac:dyDescent="0.45">
      <c r="A91" s="74"/>
      <c r="B91" s="74"/>
      <c r="C91" s="74"/>
      <c r="D91" s="74"/>
      <c r="E91" s="74"/>
      <c r="F91" s="74"/>
      <c r="G91" s="74"/>
      <c r="H91" s="74"/>
      <c r="I91" s="74"/>
    </row>
    <row r="92" spans="1:9" ht="18.5" x14ac:dyDescent="0.45">
      <c r="A92" s="74"/>
      <c r="B92" s="74"/>
      <c r="C92" s="74"/>
      <c r="D92" s="74"/>
      <c r="E92" s="74"/>
      <c r="F92" s="74"/>
      <c r="G92" s="74"/>
      <c r="H92" s="74"/>
      <c r="I92" s="74"/>
    </row>
    <row r="93" spans="1:9" ht="18.5" x14ac:dyDescent="0.45">
      <c r="A93" s="74"/>
      <c r="B93" s="74"/>
      <c r="C93" s="74"/>
      <c r="D93" s="74"/>
      <c r="E93" s="74"/>
      <c r="F93" s="74"/>
      <c r="G93" s="74"/>
      <c r="H93" s="74"/>
      <c r="I93" s="74"/>
    </row>
    <row r="94" spans="1:9" ht="18.5" x14ac:dyDescent="0.45">
      <c r="A94" s="74"/>
      <c r="B94" s="74"/>
      <c r="C94" s="74"/>
      <c r="D94" s="74"/>
      <c r="E94" s="74"/>
      <c r="F94" s="74"/>
      <c r="G94" s="74"/>
      <c r="H94" s="74"/>
      <c r="I94" s="74"/>
    </row>
    <row r="95" spans="1:9" ht="18.5" x14ac:dyDescent="0.45">
      <c r="A95" s="74"/>
      <c r="B95" s="74"/>
      <c r="C95" s="74"/>
      <c r="D95" s="74"/>
      <c r="E95" s="74"/>
      <c r="F95" s="74"/>
      <c r="G95" s="74"/>
      <c r="H95" s="74"/>
      <c r="I95" s="74"/>
    </row>
    <row r="96" spans="1:9" ht="18.5" x14ac:dyDescent="0.45">
      <c r="A96" s="74"/>
      <c r="B96" s="74"/>
      <c r="C96" s="74"/>
      <c r="D96" s="74"/>
      <c r="E96" s="74"/>
      <c r="F96" s="74"/>
      <c r="G96" s="74"/>
      <c r="H96" s="74"/>
      <c r="I96" s="74"/>
    </row>
    <row r="97" spans="1:9" ht="18.5" x14ac:dyDescent="0.45">
      <c r="A97" s="74"/>
      <c r="B97" s="74"/>
      <c r="C97" s="74"/>
      <c r="D97" s="74"/>
      <c r="E97" s="74"/>
      <c r="F97" s="74"/>
      <c r="G97" s="74"/>
      <c r="H97" s="74"/>
      <c r="I97" s="74"/>
    </row>
    <row r="98" spans="1:9" ht="18.5" x14ac:dyDescent="0.45">
      <c r="A98" s="74"/>
      <c r="B98" s="74"/>
      <c r="C98" s="74"/>
      <c r="D98" s="74"/>
      <c r="E98" s="74"/>
      <c r="F98" s="74"/>
      <c r="G98" s="74"/>
      <c r="H98" s="74"/>
      <c r="I98" s="74"/>
    </row>
    <row r="99" spans="1:9" ht="18.5" x14ac:dyDescent="0.45">
      <c r="A99" s="74"/>
      <c r="B99" s="74"/>
      <c r="C99" s="74"/>
      <c r="D99" s="74"/>
      <c r="E99" s="74"/>
      <c r="F99" s="74"/>
      <c r="G99" s="74"/>
      <c r="H99" s="74"/>
      <c r="I99" s="74"/>
    </row>
    <row r="100" spans="1:9" ht="18.5" x14ac:dyDescent="0.45">
      <c r="A100" s="74"/>
      <c r="B100" s="74"/>
      <c r="C100" s="74"/>
      <c r="D100" s="74"/>
      <c r="E100" s="74"/>
      <c r="F100" s="74"/>
      <c r="G100" s="74"/>
      <c r="H100" s="74"/>
      <c r="I100" s="74"/>
    </row>
    <row r="101" spans="1:9" ht="18.5" x14ac:dyDescent="0.45">
      <c r="A101" s="74"/>
      <c r="B101" s="74"/>
      <c r="C101" s="74"/>
      <c r="D101" s="74"/>
      <c r="E101" s="74"/>
      <c r="F101" s="74"/>
      <c r="G101" s="74"/>
      <c r="H101" s="74"/>
      <c r="I101" s="74"/>
    </row>
    <row r="102" spans="1:9" ht="18.5" x14ac:dyDescent="0.45">
      <c r="A102" s="74"/>
      <c r="B102" s="74"/>
      <c r="C102" s="74"/>
      <c r="D102" s="74"/>
      <c r="E102" s="74"/>
      <c r="F102" s="74"/>
      <c r="G102" s="74"/>
      <c r="H102" s="74"/>
      <c r="I102" s="74"/>
    </row>
    <row r="103" spans="1:9" ht="18.5" x14ac:dyDescent="0.45">
      <c r="A103" s="74"/>
      <c r="B103" s="74"/>
      <c r="C103" s="74"/>
      <c r="D103" s="74"/>
      <c r="E103" s="74"/>
      <c r="F103" s="74"/>
      <c r="G103" s="74"/>
      <c r="H103" s="74"/>
      <c r="I103" s="74"/>
    </row>
    <row r="104" spans="1:9" ht="18.5" x14ac:dyDescent="0.45">
      <c r="A104" s="74"/>
      <c r="B104" s="74"/>
      <c r="C104" s="74"/>
      <c r="D104" s="74"/>
      <c r="E104" s="74"/>
      <c r="F104" s="74"/>
      <c r="G104" s="74"/>
      <c r="H104" s="74"/>
      <c r="I104" s="74"/>
    </row>
    <row r="105" spans="1:9" ht="18.5" x14ac:dyDescent="0.45">
      <c r="A105" s="74"/>
      <c r="B105" s="74"/>
      <c r="C105" s="74"/>
      <c r="D105" s="74"/>
      <c r="E105" s="74"/>
      <c r="F105" s="74"/>
      <c r="G105" s="74"/>
      <c r="H105" s="74"/>
      <c r="I105" s="74"/>
    </row>
    <row r="106" spans="1:9" ht="18.5" x14ac:dyDescent="0.45">
      <c r="A106" s="74"/>
      <c r="B106" s="74"/>
      <c r="C106" s="74"/>
      <c r="D106" s="74"/>
      <c r="E106" s="74"/>
      <c r="F106" s="74"/>
      <c r="G106" s="74"/>
      <c r="H106" s="74"/>
      <c r="I106" s="74"/>
    </row>
    <row r="107" spans="1:9" ht="18.5" x14ac:dyDescent="0.45">
      <c r="A107" s="74"/>
      <c r="B107" s="74"/>
      <c r="C107" s="74"/>
      <c r="D107" s="74"/>
      <c r="E107" s="74"/>
      <c r="F107" s="74"/>
      <c r="G107" s="74"/>
      <c r="H107" s="74"/>
      <c r="I107" s="74"/>
    </row>
    <row r="108" spans="1:9" ht="18.5" x14ac:dyDescent="0.45">
      <c r="A108" s="74"/>
      <c r="B108" s="74"/>
      <c r="C108" s="74"/>
      <c r="D108" s="74"/>
      <c r="E108" s="74"/>
      <c r="F108" s="74"/>
      <c r="G108" s="74"/>
      <c r="H108" s="74"/>
      <c r="I108" s="74"/>
    </row>
    <row r="109" spans="1:9" ht="18.5" x14ac:dyDescent="0.45">
      <c r="A109" s="74"/>
      <c r="B109" s="74"/>
      <c r="C109" s="74"/>
      <c r="D109" s="74"/>
      <c r="E109" s="74"/>
      <c r="F109" s="74"/>
      <c r="G109" s="74"/>
      <c r="H109" s="74"/>
      <c r="I109" s="74"/>
    </row>
    <row r="110" spans="1:9" ht="18.5" x14ac:dyDescent="0.45">
      <c r="A110" s="74"/>
      <c r="B110" s="74"/>
      <c r="C110" s="74"/>
      <c r="D110" s="74"/>
      <c r="E110" s="74"/>
      <c r="F110" s="74"/>
      <c r="G110" s="74"/>
      <c r="H110" s="74"/>
      <c r="I110" s="74"/>
    </row>
    <row r="111" spans="1:9" ht="18.5" x14ac:dyDescent="0.45">
      <c r="A111" s="74"/>
      <c r="B111" s="74"/>
      <c r="C111" s="74"/>
      <c r="D111" s="74"/>
      <c r="E111" s="74"/>
      <c r="F111" s="74"/>
      <c r="G111" s="74"/>
      <c r="H111" s="74"/>
      <c r="I111" s="74"/>
    </row>
    <row r="112" spans="1:9" ht="18.5" x14ac:dyDescent="0.45">
      <c r="A112" s="74"/>
      <c r="B112" s="74"/>
      <c r="C112" s="74"/>
      <c r="D112" s="74"/>
      <c r="E112" s="74"/>
      <c r="F112" s="74"/>
      <c r="G112" s="74"/>
      <c r="H112" s="74"/>
      <c r="I112" s="74"/>
    </row>
    <row r="113" spans="1:9" ht="18.5" x14ac:dyDescent="0.45">
      <c r="A113" s="74"/>
      <c r="B113" s="74"/>
      <c r="C113" s="74"/>
      <c r="D113" s="74"/>
      <c r="E113" s="74"/>
      <c r="F113" s="74"/>
      <c r="G113" s="74"/>
      <c r="H113" s="74"/>
      <c r="I113" s="74"/>
    </row>
    <row r="114" spans="1:9" ht="18.5" x14ac:dyDescent="0.45">
      <c r="A114" s="74"/>
      <c r="B114" s="74"/>
      <c r="C114" s="74"/>
      <c r="D114" s="74"/>
      <c r="E114" s="74"/>
      <c r="F114" s="74"/>
      <c r="G114" s="74"/>
      <c r="H114" s="74"/>
      <c r="I114" s="74"/>
    </row>
    <row r="115" spans="1:9" ht="18.5" x14ac:dyDescent="0.45">
      <c r="A115" s="74"/>
      <c r="B115" s="74"/>
      <c r="C115" s="74"/>
      <c r="D115" s="74"/>
      <c r="E115" s="74"/>
      <c r="F115" s="74"/>
      <c r="G115" s="74"/>
      <c r="H115" s="74"/>
      <c r="I115" s="74"/>
    </row>
    <row r="116" spans="1:9" ht="18.5" x14ac:dyDescent="0.45">
      <c r="A116" s="74"/>
      <c r="B116" s="74"/>
      <c r="C116" s="74"/>
      <c r="D116" s="74"/>
      <c r="E116" s="74"/>
      <c r="F116" s="74"/>
      <c r="G116" s="74"/>
      <c r="H116" s="74"/>
      <c r="I116" s="74"/>
    </row>
    <row r="117" spans="1:9" ht="18.5" x14ac:dyDescent="0.45">
      <c r="A117" s="74"/>
      <c r="B117" s="74"/>
      <c r="C117" s="74"/>
      <c r="D117" s="74"/>
      <c r="E117" s="74"/>
      <c r="F117" s="74"/>
      <c r="G117" s="74"/>
      <c r="H117" s="74"/>
      <c r="I117" s="74"/>
    </row>
    <row r="118" spans="1:9" ht="18.5" x14ac:dyDescent="0.45">
      <c r="A118" s="74"/>
      <c r="B118" s="74"/>
      <c r="C118" s="74"/>
      <c r="D118" s="74"/>
      <c r="E118" s="74"/>
      <c r="F118" s="74"/>
      <c r="G118" s="74"/>
      <c r="H118" s="74"/>
      <c r="I118" s="74"/>
    </row>
    <row r="119" spans="1:9" ht="18.5" x14ac:dyDescent="0.45">
      <c r="A119" s="74"/>
      <c r="B119" s="74"/>
      <c r="C119" s="74"/>
      <c r="D119" s="74"/>
      <c r="E119" s="74"/>
      <c r="F119" s="74"/>
      <c r="G119" s="74"/>
      <c r="H119" s="74"/>
      <c r="I119" s="74"/>
    </row>
    <row r="120" spans="1:9" ht="18.5" x14ac:dyDescent="0.45">
      <c r="A120" s="74"/>
      <c r="B120" s="74"/>
      <c r="C120" s="74"/>
      <c r="D120" s="74"/>
      <c r="E120" s="74"/>
      <c r="F120" s="74"/>
      <c r="G120" s="74"/>
      <c r="H120" s="74"/>
      <c r="I120" s="74"/>
    </row>
    <row r="121" spans="1:9" ht="18.5" x14ac:dyDescent="0.45">
      <c r="A121" s="74"/>
      <c r="B121" s="74"/>
      <c r="C121" s="74"/>
      <c r="D121" s="74"/>
      <c r="E121" s="74"/>
      <c r="F121" s="74"/>
      <c r="G121" s="74"/>
      <c r="H121" s="74"/>
      <c r="I121" s="74"/>
    </row>
    <row r="122" spans="1:9" ht="18.5" x14ac:dyDescent="0.45">
      <c r="A122" s="74"/>
      <c r="B122" s="74"/>
      <c r="C122" s="74"/>
      <c r="D122" s="74"/>
      <c r="E122" s="74"/>
      <c r="F122" s="74"/>
      <c r="G122" s="74"/>
      <c r="H122" s="74"/>
      <c r="I122" s="74"/>
    </row>
    <row r="123" spans="1:9" ht="18.5" x14ac:dyDescent="0.45">
      <c r="A123" s="74"/>
      <c r="B123" s="74"/>
      <c r="C123" s="74"/>
      <c r="D123" s="74"/>
      <c r="E123" s="74"/>
      <c r="F123" s="74"/>
      <c r="G123" s="74"/>
      <c r="H123" s="74"/>
      <c r="I123" s="74"/>
    </row>
    <row r="124" spans="1:9" ht="18.5" x14ac:dyDescent="0.45">
      <c r="A124" s="74"/>
      <c r="B124" s="74"/>
      <c r="C124" s="74"/>
      <c r="D124" s="74"/>
      <c r="E124" s="74"/>
      <c r="F124" s="74"/>
      <c r="G124" s="74"/>
      <c r="H124" s="74"/>
      <c r="I124" s="74"/>
    </row>
    <row r="125" spans="1:9" ht="18.5" x14ac:dyDescent="0.45">
      <c r="A125" s="74"/>
      <c r="B125" s="74"/>
      <c r="C125" s="74"/>
      <c r="D125" s="74"/>
      <c r="E125" s="74"/>
      <c r="F125" s="74"/>
      <c r="G125" s="74"/>
      <c r="H125" s="74"/>
      <c r="I125" s="74"/>
    </row>
    <row r="126" spans="1:9" ht="18.5" x14ac:dyDescent="0.45">
      <c r="A126" s="74"/>
      <c r="B126" s="74"/>
      <c r="C126" s="74"/>
      <c r="D126" s="74"/>
      <c r="E126" s="74"/>
      <c r="F126" s="74"/>
      <c r="G126" s="74"/>
      <c r="H126" s="74"/>
      <c r="I126" s="74"/>
    </row>
    <row r="127" spans="1:9" ht="18.5" x14ac:dyDescent="0.45">
      <c r="A127" s="74"/>
      <c r="B127" s="74"/>
      <c r="C127" s="74"/>
      <c r="D127" s="74"/>
      <c r="E127" s="74"/>
      <c r="F127" s="74"/>
      <c r="G127" s="74"/>
      <c r="H127" s="74"/>
      <c r="I127" s="74"/>
    </row>
    <row r="128" spans="1:9" ht="18.5" x14ac:dyDescent="0.45">
      <c r="A128" s="74"/>
      <c r="B128" s="74"/>
      <c r="C128" s="74"/>
      <c r="D128" s="74"/>
      <c r="E128" s="74"/>
      <c r="F128" s="74"/>
      <c r="G128" s="74"/>
      <c r="H128" s="74"/>
      <c r="I128" s="74"/>
    </row>
    <row r="129" spans="1:9" ht="18.5" x14ac:dyDescent="0.45">
      <c r="A129" s="74"/>
      <c r="B129" s="74"/>
      <c r="C129" s="74"/>
      <c r="D129" s="74"/>
      <c r="E129" s="74"/>
      <c r="F129" s="74"/>
      <c r="G129" s="74"/>
      <c r="H129" s="74"/>
      <c r="I129" s="74"/>
    </row>
    <row r="130" spans="1:9" ht="18.5" x14ac:dyDescent="0.45">
      <c r="A130" s="74"/>
      <c r="B130" s="74"/>
      <c r="C130" s="74"/>
      <c r="D130" s="74"/>
      <c r="E130" s="74"/>
      <c r="F130" s="74"/>
      <c r="G130" s="74"/>
      <c r="H130" s="74"/>
      <c r="I130" s="74"/>
    </row>
    <row r="131" spans="1:9" ht="18.5" x14ac:dyDescent="0.45">
      <c r="A131" s="74"/>
      <c r="B131" s="74"/>
      <c r="C131" s="74"/>
      <c r="D131" s="74"/>
      <c r="E131" s="74"/>
      <c r="F131" s="74"/>
      <c r="G131" s="74"/>
      <c r="H131" s="74"/>
      <c r="I131" s="74"/>
    </row>
    <row r="132" spans="1:9" ht="18.5" x14ac:dyDescent="0.45">
      <c r="A132" s="74"/>
      <c r="B132" s="74"/>
      <c r="C132" s="74"/>
      <c r="D132" s="74"/>
      <c r="E132" s="74"/>
      <c r="F132" s="74"/>
      <c r="G132" s="74"/>
      <c r="H132" s="74"/>
      <c r="I132" s="74"/>
    </row>
    <row r="133" spans="1:9" ht="18.5" x14ac:dyDescent="0.45">
      <c r="A133" s="74"/>
      <c r="B133" s="74"/>
      <c r="C133" s="74"/>
      <c r="D133" s="74"/>
      <c r="E133" s="74"/>
      <c r="F133" s="74"/>
      <c r="G133" s="74"/>
      <c r="H133" s="74"/>
      <c r="I133" s="74"/>
    </row>
    <row r="134" spans="1:9" ht="18.5" x14ac:dyDescent="0.45">
      <c r="A134" s="74"/>
      <c r="B134" s="74"/>
      <c r="C134" s="74"/>
      <c r="D134" s="74"/>
      <c r="E134" s="74"/>
      <c r="F134" s="74"/>
      <c r="G134" s="74"/>
      <c r="H134" s="74"/>
      <c r="I134" s="74"/>
    </row>
    <row r="135" spans="1:9" ht="18.5" x14ac:dyDescent="0.45">
      <c r="A135" s="74"/>
      <c r="B135" s="74"/>
      <c r="C135" s="74"/>
      <c r="D135" s="74"/>
      <c r="E135" s="74"/>
      <c r="F135" s="74"/>
      <c r="G135" s="74"/>
      <c r="H135" s="74"/>
      <c r="I135" s="74"/>
    </row>
    <row r="136" spans="1:9" ht="18.5" x14ac:dyDescent="0.45">
      <c r="A136" s="74"/>
      <c r="B136" s="74"/>
      <c r="C136" s="74"/>
      <c r="D136" s="74"/>
      <c r="E136" s="74"/>
      <c r="F136" s="74"/>
      <c r="G136" s="74"/>
      <c r="H136" s="74"/>
      <c r="I136" s="74"/>
    </row>
    <row r="137" spans="1:9" ht="18.5" x14ac:dyDescent="0.45">
      <c r="A137" s="74"/>
      <c r="B137" s="74"/>
      <c r="C137" s="74"/>
      <c r="D137" s="74"/>
      <c r="E137" s="74"/>
      <c r="F137" s="74"/>
      <c r="G137" s="74"/>
      <c r="H137" s="74"/>
      <c r="I137" s="74"/>
    </row>
    <row r="138" spans="1:9" ht="18.5" x14ac:dyDescent="0.45">
      <c r="A138" s="74"/>
      <c r="B138" s="74"/>
      <c r="C138" s="74"/>
      <c r="D138" s="74"/>
      <c r="E138" s="74"/>
      <c r="F138" s="74"/>
      <c r="G138" s="74"/>
      <c r="H138" s="74"/>
      <c r="I138" s="74"/>
    </row>
    <row r="139" spans="1:9" ht="18.5" x14ac:dyDescent="0.45">
      <c r="A139" s="74"/>
      <c r="B139" s="74"/>
      <c r="C139" s="74"/>
      <c r="D139" s="74"/>
      <c r="E139" s="74"/>
      <c r="F139" s="74"/>
      <c r="G139" s="74"/>
      <c r="H139" s="74"/>
      <c r="I139" s="74"/>
    </row>
    <row r="140" spans="1:9" ht="18.5" x14ac:dyDescent="0.45">
      <c r="A140" s="74"/>
      <c r="B140" s="74"/>
      <c r="C140" s="74"/>
      <c r="D140" s="74"/>
      <c r="E140" s="74"/>
      <c r="F140" s="74"/>
      <c r="G140" s="74"/>
      <c r="H140" s="74"/>
      <c r="I140" s="74"/>
    </row>
    <row r="141" spans="1:9" ht="18.5" x14ac:dyDescent="0.45">
      <c r="A141" s="74"/>
      <c r="B141" s="74"/>
      <c r="C141" s="74"/>
      <c r="D141" s="74"/>
      <c r="E141" s="74"/>
      <c r="F141" s="74"/>
      <c r="G141" s="74"/>
      <c r="H141" s="74"/>
      <c r="I141" s="74"/>
    </row>
    <row r="142" spans="1:9" ht="18.5" x14ac:dyDescent="0.45">
      <c r="A142" s="74"/>
      <c r="B142" s="74"/>
      <c r="C142" s="74"/>
      <c r="D142" s="74"/>
      <c r="E142" s="74"/>
      <c r="F142" s="74"/>
      <c r="G142" s="74"/>
      <c r="H142" s="74"/>
      <c r="I142" s="74"/>
    </row>
    <row r="143" spans="1:9" ht="18.5" x14ac:dyDescent="0.45">
      <c r="A143" s="74"/>
      <c r="B143" s="74"/>
      <c r="C143" s="74"/>
      <c r="D143" s="74"/>
      <c r="E143" s="74"/>
      <c r="F143" s="74"/>
      <c r="G143" s="74"/>
      <c r="H143" s="74"/>
      <c r="I143" s="74"/>
    </row>
    <row r="144" spans="1:9" ht="18.5" x14ac:dyDescent="0.45">
      <c r="A144" s="74"/>
      <c r="B144" s="74"/>
      <c r="C144" s="74"/>
      <c r="D144" s="74"/>
      <c r="E144" s="74"/>
      <c r="F144" s="74"/>
      <c r="G144" s="74"/>
      <c r="H144" s="74"/>
      <c r="I144" s="74"/>
    </row>
    <row r="145" spans="1:9" ht="18.5" x14ac:dyDescent="0.45">
      <c r="A145" s="74"/>
      <c r="B145" s="74"/>
      <c r="C145" s="74"/>
      <c r="D145" s="74"/>
      <c r="E145" s="74"/>
      <c r="F145" s="74"/>
      <c r="G145" s="74"/>
      <c r="H145" s="74"/>
      <c r="I145" s="74"/>
    </row>
    <row r="146" spans="1:9" ht="18.5" x14ac:dyDescent="0.45">
      <c r="A146" s="74"/>
      <c r="B146" s="74"/>
      <c r="C146" s="74"/>
      <c r="D146" s="74"/>
      <c r="E146" s="74"/>
      <c r="F146" s="74"/>
      <c r="G146" s="74"/>
      <c r="H146" s="74"/>
      <c r="I146" s="74"/>
    </row>
    <row r="147" spans="1:9" ht="18.5" x14ac:dyDescent="0.45">
      <c r="A147" s="74"/>
      <c r="B147" s="74"/>
      <c r="C147" s="74"/>
      <c r="D147" s="74"/>
      <c r="E147" s="74"/>
      <c r="F147" s="74"/>
      <c r="G147" s="74"/>
      <c r="H147" s="74"/>
      <c r="I147" s="74"/>
    </row>
    <row r="148" spans="1:9" ht="18.5" x14ac:dyDescent="0.45">
      <c r="A148" s="74"/>
      <c r="B148" s="74"/>
      <c r="C148" s="74"/>
      <c r="D148" s="74"/>
      <c r="E148" s="74"/>
      <c r="F148" s="74"/>
      <c r="G148" s="74"/>
      <c r="H148" s="74"/>
      <c r="I148" s="74"/>
    </row>
    <row r="149" spans="1:9" ht="18.5" x14ac:dyDescent="0.45">
      <c r="A149" s="74"/>
      <c r="B149" s="74"/>
      <c r="C149" s="74"/>
      <c r="D149" s="74"/>
      <c r="E149" s="74"/>
      <c r="F149" s="74"/>
      <c r="G149" s="74"/>
      <c r="H149" s="74"/>
      <c r="I149" s="74"/>
    </row>
    <row r="150" spans="1:9" ht="18.5" x14ac:dyDescent="0.45">
      <c r="A150" s="74"/>
      <c r="B150" s="74"/>
      <c r="C150" s="74"/>
      <c r="D150" s="74"/>
      <c r="E150" s="74"/>
      <c r="F150" s="74"/>
      <c r="G150" s="74"/>
      <c r="H150" s="74"/>
      <c r="I150" s="74"/>
    </row>
    <row r="151" spans="1:9" ht="18.5" x14ac:dyDescent="0.45">
      <c r="A151" s="74"/>
      <c r="B151" s="74"/>
      <c r="C151" s="74"/>
      <c r="D151" s="74"/>
      <c r="E151" s="74"/>
      <c r="F151" s="74"/>
      <c r="G151" s="74"/>
      <c r="H151" s="74"/>
      <c r="I151" s="74"/>
    </row>
    <row r="152" spans="1:9" ht="18.5" x14ac:dyDescent="0.45">
      <c r="A152" s="74"/>
      <c r="B152" s="74"/>
      <c r="C152" s="74"/>
      <c r="D152" s="74"/>
      <c r="E152" s="74"/>
      <c r="F152" s="74"/>
      <c r="G152" s="74"/>
      <c r="H152" s="74"/>
      <c r="I152" s="74"/>
    </row>
    <row r="153" spans="1:9" ht="18.5" x14ac:dyDescent="0.45">
      <c r="A153" s="74"/>
      <c r="B153" s="74"/>
      <c r="C153" s="74"/>
      <c r="D153" s="74"/>
      <c r="E153" s="74"/>
      <c r="F153" s="74"/>
      <c r="G153" s="74"/>
      <c r="H153" s="74"/>
      <c r="I153" s="74"/>
    </row>
    <row r="154" spans="1:9" ht="18.5" x14ac:dyDescent="0.45">
      <c r="A154" s="74"/>
      <c r="B154" s="74"/>
      <c r="C154" s="74"/>
      <c r="D154" s="74"/>
      <c r="E154" s="74"/>
      <c r="F154" s="74"/>
      <c r="G154" s="74"/>
      <c r="H154" s="74"/>
      <c r="I154" s="74"/>
    </row>
    <row r="155" spans="1:9" ht="18.5" x14ac:dyDescent="0.45">
      <c r="A155" s="74"/>
      <c r="B155" s="74"/>
      <c r="C155" s="74"/>
      <c r="D155" s="74"/>
      <c r="E155" s="74"/>
      <c r="F155" s="74"/>
      <c r="G155" s="74"/>
      <c r="H155" s="74"/>
      <c r="I155" s="74"/>
    </row>
    <row r="156" spans="1:9" ht="18.5" x14ac:dyDescent="0.45">
      <c r="A156" s="74"/>
      <c r="B156" s="74"/>
      <c r="C156" s="74"/>
      <c r="D156" s="74"/>
      <c r="E156" s="74"/>
      <c r="F156" s="74"/>
      <c r="G156" s="74"/>
      <c r="H156" s="74"/>
      <c r="I156" s="74"/>
    </row>
    <row r="157" spans="1:9" ht="18.5" x14ac:dyDescent="0.45">
      <c r="A157" s="74"/>
      <c r="B157" s="74"/>
      <c r="C157" s="74"/>
      <c r="D157" s="74"/>
      <c r="E157" s="74"/>
      <c r="F157" s="74"/>
      <c r="G157" s="74"/>
      <c r="H157" s="74"/>
      <c r="I157" s="74"/>
    </row>
    <row r="158" spans="1:9" ht="18.5" x14ac:dyDescent="0.45">
      <c r="A158" s="74"/>
      <c r="B158" s="74"/>
      <c r="C158" s="74"/>
      <c r="D158" s="74"/>
      <c r="E158" s="74"/>
      <c r="F158" s="74"/>
      <c r="G158" s="74"/>
      <c r="H158" s="74"/>
      <c r="I158" s="74"/>
    </row>
    <row r="159" spans="1:9" ht="18.5" x14ac:dyDescent="0.45">
      <c r="A159" s="74"/>
      <c r="B159" s="74"/>
      <c r="C159" s="74"/>
      <c r="D159" s="74"/>
      <c r="E159" s="74"/>
      <c r="F159" s="74"/>
      <c r="G159" s="74"/>
      <c r="H159" s="74"/>
      <c r="I159" s="74"/>
    </row>
    <row r="160" spans="1:9" ht="18.5" x14ac:dyDescent="0.45">
      <c r="A160" s="74"/>
      <c r="B160" s="74"/>
      <c r="C160" s="74"/>
      <c r="D160" s="74"/>
      <c r="E160" s="74"/>
      <c r="F160" s="74"/>
      <c r="G160" s="74"/>
      <c r="H160" s="74"/>
      <c r="I160" s="74"/>
    </row>
    <row r="161" spans="1:9" ht="18.5" x14ac:dyDescent="0.45">
      <c r="A161" s="74"/>
      <c r="B161" s="74"/>
      <c r="C161" s="74"/>
      <c r="D161" s="74"/>
      <c r="E161" s="74"/>
      <c r="F161" s="74"/>
      <c r="G161" s="74"/>
      <c r="H161" s="74"/>
      <c r="I161" s="74"/>
    </row>
    <row r="162" spans="1:9" ht="18.5" x14ac:dyDescent="0.45">
      <c r="A162" s="74"/>
      <c r="B162" s="74"/>
      <c r="C162" s="74"/>
      <c r="D162" s="74"/>
      <c r="E162" s="74"/>
      <c r="F162" s="74"/>
      <c r="G162" s="74"/>
      <c r="H162" s="74"/>
      <c r="I162" s="74"/>
    </row>
    <row r="163" spans="1:9" ht="18.5" x14ac:dyDescent="0.45">
      <c r="A163" s="74"/>
      <c r="B163" s="74"/>
      <c r="C163" s="74"/>
      <c r="D163" s="74"/>
      <c r="E163" s="74"/>
      <c r="F163" s="74"/>
      <c r="G163" s="74"/>
      <c r="H163" s="74"/>
      <c r="I163" s="74"/>
    </row>
    <row r="164" spans="1:9" ht="18.5" x14ac:dyDescent="0.45">
      <c r="A164" s="74"/>
      <c r="B164" s="74"/>
      <c r="C164" s="74"/>
      <c r="D164" s="74"/>
      <c r="E164" s="74"/>
      <c r="F164" s="74"/>
      <c r="G164" s="74"/>
      <c r="H164" s="74"/>
      <c r="I164" s="74"/>
    </row>
    <row r="165" spans="1:9" ht="18.5" x14ac:dyDescent="0.45">
      <c r="A165" s="74"/>
      <c r="B165" s="74"/>
      <c r="C165" s="74"/>
      <c r="D165" s="74"/>
      <c r="E165" s="74"/>
      <c r="F165" s="74"/>
      <c r="G165" s="74"/>
      <c r="H165" s="74"/>
      <c r="I165" s="74"/>
    </row>
    <row r="166" spans="1:9" ht="18.5" x14ac:dyDescent="0.45">
      <c r="A166" s="74"/>
      <c r="B166" s="74"/>
      <c r="C166" s="74"/>
      <c r="D166" s="74"/>
      <c r="E166" s="74"/>
      <c r="F166" s="74"/>
      <c r="G166" s="74"/>
      <c r="H166" s="74"/>
      <c r="I166" s="74"/>
    </row>
    <row r="167" spans="1:9" ht="18.5" x14ac:dyDescent="0.45">
      <c r="A167" s="74"/>
      <c r="B167" s="74"/>
      <c r="C167" s="74"/>
      <c r="D167" s="74"/>
      <c r="E167" s="74"/>
      <c r="F167" s="74"/>
      <c r="G167" s="74"/>
      <c r="H167" s="74"/>
      <c r="I167" s="74"/>
    </row>
    <row r="168" spans="1:9" ht="18.5" x14ac:dyDescent="0.45">
      <c r="A168" s="74"/>
      <c r="B168" s="74"/>
      <c r="C168" s="74"/>
      <c r="D168" s="74"/>
      <c r="E168" s="74"/>
      <c r="F168" s="74"/>
      <c r="G168" s="74"/>
      <c r="H168" s="74"/>
      <c r="I168" s="74"/>
    </row>
    <row r="169" spans="1:9" ht="18.5" x14ac:dyDescent="0.45">
      <c r="A169" s="74"/>
      <c r="B169" s="74"/>
      <c r="C169" s="74"/>
      <c r="D169" s="74"/>
      <c r="E169" s="74"/>
      <c r="F169" s="74"/>
      <c r="G169" s="74"/>
      <c r="H169" s="74"/>
      <c r="I169" s="74"/>
    </row>
    <row r="170" spans="1:9" ht="18.5" x14ac:dyDescent="0.45">
      <c r="A170" s="74"/>
      <c r="B170" s="74"/>
      <c r="C170" s="74"/>
      <c r="D170" s="74"/>
      <c r="E170" s="74"/>
      <c r="F170" s="74"/>
      <c r="G170" s="74"/>
      <c r="H170" s="74"/>
      <c r="I170" s="74"/>
    </row>
    <row r="171" spans="1:9" ht="18.5" x14ac:dyDescent="0.45">
      <c r="A171" s="74"/>
      <c r="B171" s="74"/>
      <c r="C171" s="74"/>
      <c r="D171" s="74"/>
      <c r="E171" s="74"/>
      <c r="F171" s="74"/>
      <c r="G171" s="74"/>
      <c r="H171" s="74"/>
      <c r="I171" s="74"/>
    </row>
    <row r="172" spans="1:9" ht="18.5" x14ac:dyDescent="0.45">
      <c r="A172" s="74"/>
      <c r="B172" s="74"/>
      <c r="C172" s="74"/>
      <c r="D172" s="74"/>
      <c r="E172" s="74"/>
      <c r="F172" s="74"/>
      <c r="G172" s="74"/>
      <c r="H172" s="74"/>
      <c r="I172" s="74"/>
    </row>
    <row r="173" spans="1:9" ht="18.5" x14ac:dyDescent="0.45">
      <c r="A173" s="74"/>
      <c r="B173" s="74"/>
      <c r="C173" s="74"/>
      <c r="D173" s="74"/>
      <c r="E173" s="74"/>
      <c r="F173" s="74"/>
      <c r="G173" s="74"/>
      <c r="H173" s="74"/>
      <c r="I173" s="74"/>
    </row>
    <row r="174" spans="1:9" ht="18.5" x14ac:dyDescent="0.45">
      <c r="A174" s="74"/>
      <c r="B174" s="74"/>
      <c r="C174" s="74"/>
      <c r="D174" s="74"/>
      <c r="E174" s="74"/>
      <c r="F174" s="74"/>
      <c r="G174" s="74"/>
      <c r="H174" s="74"/>
      <c r="I174" s="74"/>
    </row>
    <row r="175" spans="1:9" ht="18.5" x14ac:dyDescent="0.45">
      <c r="A175" s="74"/>
      <c r="B175" s="74"/>
      <c r="C175" s="74"/>
      <c r="D175" s="74"/>
      <c r="E175" s="74"/>
      <c r="F175" s="74"/>
      <c r="G175" s="74"/>
      <c r="H175" s="74"/>
      <c r="I175" s="74"/>
    </row>
    <row r="176" spans="1:9" ht="18.5" x14ac:dyDescent="0.45">
      <c r="A176" s="74"/>
      <c r="B176" s="74"/>
      <c r="C176" s="74"/>
      <c r="D176" s="74"/>
      <c r="E176" s="74"/>
      <c r="F176" s="74"/>
      <c r="G176" s="74"/>
      <c r="H176" s="74"/>
      <c r="I176" s="74"/>
    </row>
    <row r="177" spans="1:9" ht="18.5" x14ac:dyDescent="0.45">
      <c r="A177" s="74"/>
      <c r="B177" s="74"/>
      <c r="C177" s="74"/>
      <c r="D177" s="74"/>
      <c r="E177" s="74"/>
      <c r="F177" s="74"/>
      <c r="G177" s="74"/>
      <c r="H177" s="74"/>
      <c r="I177" s="74"/>
    </row>
    <row r="178" spans="1:9" ht="18.5" x14ac:dyDescent="0.45">
      <c r="A178" s="74"/>
      <c r="B178" s="74"/>
      <c r="C178" s="74"/>
      <c r="D178" s="74"/>
      <c r="E178" s="74"/>
      <c r="F178" s="74"/>
      <c r="G178" s="74"/>
      <c r="H178" s="74"/>
      <c r="I178" s="74"/>
    </row>
    <row r="179" spans="1:9" ht="18.5" x14ac:dyDescent="0.45">
      <c r="A179" s="74"/>
      <c r="B179" s="74"/>
      <c r="C179" s="74"/>
      <c r="D179" s="74"/>
      <c r="E179" s="74"/>
      <c r="F179" s="74"/>
      <c r="G179" s="74"/>
      <c r="H179" s="74"/>
      <c r="I179" s="74"/>
    </row>
    <row r="180" spans="1:9" ht="18.5" x14ac:dyDescent="0.45">
      <c r="A180" s="74"/>
      <c r="B180" s="74"/>
      <c r="C180" s="74"/>
      <c r="D180" s="74"/>
      <c r="E180" s="74"/>
      <c r="F180" s="74"/>
      <c r="G180" s="74"/>
      <c r="H180" s="74"/>
      <c r="I180" s="74"/>
    </row>
    <row r="181" spans="1:9" ht="18.5" x14ac:dyDescent="0.45">
      <c r="A181" s="74"/>
      <c r="B181" s="74"/>
      <c r="C181" s="74"/>
      <c r="D181" s="74"/>
      <c r="E181" s="74"/>
      <c r="F181" s="74"/>
      <c r="G181" s="74"/>
      <c r="H181" s="74"/>
      <c r="I181" s="74"/>
    </row>
    <row r="182" spans="1:9" ht="18.5" x14ac:dyDescent="0.45">
      <c r="A182" s="74"/>
      <c r="B182" s="74"/>
      <c r="C182" s="74"/>
      <c r="D182" s="74"/>
      <c r="E182" s="74"/>
      <c r="F182" s="74"/>
      <c r="G182" s="74"/>
      <c r="H182" s="74"/>
      <c r="I182" s="74"/>
    </row>
    <row r="183" spans="1:9" ht="18.5" x14ac:dyDescent="0.45">
      <c r="A183" s="74"/>
      <c r="B183" s="74"/>
      <c r="C183" s="74"/>
      <c r="D183" s="74"/>
      <c r="E183" s="74"/>
      <c r="F183" s="74"/>
      <c r="G183" s="74"/>
      <c r="H183" s="74"/>
      <c r="I183" s="74"/>
    </row>
    <row r="184" spans="1:9" ht="18.5" x14ac:dyDescent="0.45">
      <c r="A184" s="74"/>
      <c r="B184" s="74"/>
      <c r="C184" s="74"/>
      <c r="D184" s="74"/>
      <c r="E184" s="74"/>
      <c r="F184" s="74"/>
      <c r="G184" s="74"/>
      <c r="H184" s="74"/>
      <c r="I184" s="74"/>
    </row>
    <row r="185" spans="1:9" ht="18.5" x14ac:dyDescent="0.45">
      <c r="A185" s="74"/>
      <c r="B185" s="74"/>
      <c r="C185" s="74"/>
      <c r="D185" s="74"/>
      <c r="E185" s="74"/>
      <c r="F185" s="74"/>
      <c r="G185" s="74"/>
      <c r="H185" s="74"/>
      <c r="I185" s="74"/>
    </row>
    <row r="186" spans="1:9" ht="18.5" x14ac:dyDescent="0.45">
      <c r="A186" s="74"/>
      <c r="B186" s="74"/>
      <c r="C186" s="74"/>
      <c r="D186" s="74"/>
      <c r="E186" s="74"/>
      <c r="F186" s="74"/>
      <c r="G186" s="74"/>
      <c r="H186" s="74"/>
      <c r="I186" s="74"/>
    </row>
    <row r="187" spans="1:9" ht="18.5" x14ac:dyDescent="0.45">
      <c r="A187" s="74"/>
      <c r="B187" s="74"/>
      <c r="C187" s="74"/>
      <c r="D187" s="74"/>
      <c r="E187" s="74"/>
      <c r="F187" s="74"/>
      <c r="G187" s="74"/>
      <c r="H187" s="74"/>
      <c r="I187" s="74"/>
    </row>
    <row r="188" spans="1:9" ht="18.5" x14ac:dyDescent="0.45">
      <c r="A188" s="74"/>
      <c r="B188" s="74"/>
      <c r="C188" s="74"/>
      <c r="D188" s="74"/>
      <c r="E188" s="74"/>
      <c r="F188" s="74"/>
      <c r="G188" s="74"/>
      <c r="H188" s="74"/>
      <c r="I188" s="74"/>
    </row>
    <row r="189" spans="1:9" ht="18.5" x14ac:dyDescent="0.45">
      <c r="A189" s="74"/>
      <c r="B189" s="74"/>
      <c r="C189" s="74"/>
      <c r="D189" s="74"/>
      <c r="E189" s="74"/>
      <c r="F189" s="74"/>
      <c r="G189" s="74"/>
      <c r="H189" s="74"/>
      <c r="I189" s="74"/>
    </row>
    <row r="190" spans="1:9" ht="18.5" x14ac:dyDescent="0.45">
      <c r="A190" s="74"/>
      <c r="B190" s="74"/>
      <c r="C190" s="74"/>
      <c r="D190" s="74"/>
      <c r="E190" s="74"/>
      <c r="F190" s="74"/>
      <c r="G190" s="74"/>
      <c r="H190" s="74"/>
      <c r="I190" s="74"/>
    </row>
    <row r="191" spans="1:9" ht="18.5" x14ac:dyDescent="0.45">
      <c r="A191" s="74"/>
      <c r="B191" s="74"/>
      <c r="C191" s="74"/>
      <c r="D191" s="74"/>
      <c r="E191" s="74"/>
      <c r="F191" s="74"/>
      <c r="G191" s="74"/>
      <c r="H191" s="74"/>
      <c r="I191" s="74"/>
    </row>
  </sheetData>
  <mergeCells count="5">
    <mergeCell ref="A7:I7"/>
    <mergeCell ref="A42:I42"/>
    <mergeCell ref="A3:I3"/>
    <mergeCell ref="A5:I5"/>
    <mergeCell ref="A1:J1"/>
  </mergeCells>
  <pageMargins left="0.7" right="0.7" top="0.75" bottom="0.75" header="0.3" footer="0.3"/>
  <pageSetup paperSize="9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workbookViewId="0">
      <selection activeCell="G2" sqref="G2"/>
    </sheetView>
  </sheetViews>
  <sheetFormatPr defaultRowHeight="14.5" x14ac:dyDescent="0.35"/>
  <cols>
    <col min="1" max="1" width="37.7265625" customWidth="1"/>
    <col min="2" max="3" width="25.26953125" customWidth="1"/>
    <col min="4" max="4" width="21" customWidth="1"/>
    <col min="5" max="5" width="11.453125" customWidth="1"/>
    <col min="6" max="6" width="11.726562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customHeight="1" x14ac:dyDescent="0.35">
      <c r="A2" s="4"/>
      <c r="B2" s="4"/>
      <c r="C2" s="4"/>
      <c r="D2" s="4"/>
      <c r="E2" s="4"/>
      <c r="F2" s="4"/>
    </row>
    <row r="3" spans="1:10" ht="15.5" x14ac:dyDescent="0.35">
      <c r="A3" s="181" t="s">
        <v>23</v>
      </c>
      <c r="B3" s="181"/>
      <c r="C3" s="181"/>
      <c r="D3" s="194"/>
      <c r="E3" s="194"/>
      <c r="F3" s="194"/>
    </row>
    <row r="4" spans="1:10" ht="18" x14ac:dyDescent="0.35">
      <c r="A4" s="4"/>
      <c r="B4" s="4"/>
      <c r="C4" s="4"/>
      <c r="D4" s="5"/>
      <c r="E4" s="5"/>
      <c r="F4" s="5"/>
    </row>
    <row r="5" spans="1:10" ht="18" customHeight="1" x14ac:dyDescent="0.35">
      <c r="A5" s="181" t="s">
        <v>7</v>
      </c>
      <c r="B5" s="182"/>
      <c r="C5" s="182"/>
      <c r="D5" s="182"/>
      <c r="E5" s="182"/>
      <c r="F5" s="182"/>
    </row>
    <row r="6" spans="1:10" ht="18" x14ac:dyDescent="0.35">
      <c r="A6" s="4"/>
      <c r="B6" s="4"/>
      <c r="C6" s="4"/>
      <c r="D6" s="5"/>
      <c r="E6" s="5"/>
      <c r="F6" s="5"/>
    </row>
    <row r="7" spans="1:10" ht="15.5" x14ac:dyDescent="0.35">
      <c r="A7" s="181" t="s">
        <v>17</v>
      </c>
      <c r="B7" s="202"/>
      <c r="C7" s="202"/>
      <c r="D7" s="202"/>
      <c r="E7" s="202"/>
      <c r="F7" s="202"/>
    </row>
    <row r="8" spans="1:10" ht="18" x14ac:dyDescent="0.35">
      <c r="A8" s="4"/>
      <c r="B8" s="4"/>
      <c r="C8" s="4"/>
      <c r="D8" s="5"/>
      <c r="E8" s="5"/>
      <c r="F8" s="5"/>
    </row>
    <row r="9" spans="1:10" ht="23" x14ac:dyDescent="0.35">
      <c r="A9" s="18" t="s">
        <v>18</v>
      </c>
      <c r="B9" s="18" t="s">
        <v>288</v>
      </c>
      <c r="C9" s="134" t="s">
        <v>289</v>
      </c>
      <c r="D9" s="18" t="s">
        <v>290</v>
      </c>
      <c r="E9" s="18" t="s">
        <v>286</v>
      </c>
      <c r="F9" s="18" t="s">
        <v>286</v>
      </c>
    </row>
    <row r="10" spans="1:10" ht="15.75" customHeight="1" x14ac:dyDescent="0.35">
      <c r="A10" s="10" t="s">
        <v>19</v>
      </c>
      <c r="B10" s="36"/>
      <c r="C10" s="36"/>
      <c r="D10" s="36"/>
      <c r="E10" s="36"/>
      <c r="F10" s="36"/>
    </row>
    <row r="11" spans="1:10" ht="15.75" customHeight="1" x14ac:dyDescent="0.35">
      <c r="A11" s="10" t="s">
        <v>51</v>
      </c>
      <c r="B11" s="36"/>
      <c r="C11" s="36"/>
      <c r="D11" s="36"/>
      <c r="E11" s="36"/>
      <c r="F11" s="36"/>
    </row>
    <row r="12" spans="1:10" x14ac:dyDescent="0.35">
      <c r="A12" s="15" t="s">
        <v>52</v>
      </c>
      <c r="B12" s="36">
        <v>745496.84</v>
      </c>
      <c r="C12" s="36">
        <v>2435873.64</v>
      </c>
      <c r="D12" s="36">
        <v>882941.12</v>
      </c>
      <c r="E12" s="131">
        <f>AVERAGE(D12/B12)</f>
        <v>1.1843660128727038</v>
      </c>
      <c r="F12" s="131">
        <f>AVERAGE(D12/C12)</f>
        <v>0.36247410600494034</v>
      </c>
    </row>
    <row r="13" spans="1:10" x14ac:dyDescent="0.35">
      <c r="A13" s="38" t="s">
        <v>53</v>
      </c>
      <c r="B13" s="36">
        <v>116349.07</v>
      </c>
      <c r="C13" s="36">
        <v>233023.92</v>
      </c>
      <c r="D13" s="36">
        <v>124460.75</v>
      </c>
      <c r="E13" s="131">
        <f>AVERAGE(D13/B13)</f>
        <v>1.0697184773372059</v>
      </c>
      <c r="F13" s="131">
        <f>AVERAGE(D13/C13)</f>
        <v>0.53411147662437397</v>
      </c>
    </row>
    <row r="14" spans="1:10" x14ac:dyDescent="0.35">
      <c r="A14" s="10"/>
      <c r="B14" s="36"/>
      <c r="C14" s="36"/>
      <c r="D14" s="36"/>
      <c r="E14" s="36"/>
      <c r="F14" s="37"/>
    </row>
    <row r="15" spans="1:10" x14ac:dyDescent="0.35">
      <c r="A15" s="16"/>
      <c r="B15" s="36"/>
      <c r="C15" s="36"/>
      <c r="D15" s="36"/>
      <c r="E15" s="36"/>
      <c r="F15" s="37"/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G7" sqref="G7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5.453125" bestFit="1" customWidth="1"/>
    <col min="4" max="4" width="25.26953125" customWidth="1"/>
    <col min="5" max="5" width="15.453125" customWidth="1"/>
    <col min="6" max="6" width="14.54296875" customWidth="1"/>
    <col min="7" max="8" width="13.26953125" customWidth="1"/>
    <col min="9" max="9" width="1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customHeight="1" x14ac:dyDescent="0.35">
      <c r="A2" s="4"/>
      <c r="B2" s="4"/>
      <c r="C2" s="4"/>
      <c r="D2" s="4"/>
      <c r="E2" s="4"/>
      <c r="F2" s="4"/>
      <c r="G2" s="4"/>
      <c r="H2" s="4"/>
      <c r="I2" s="4"/>
    </row>
    <row r="3" spans="1:10" ht="15.5" x14ac:dyDescent="0.35">
      <c r="A3" s="181" t="s">
        <v>23</v>
      </c>
      <c r="B3" s="181"/>
      <c r="C3" s="181"/>
      <c r="D3" s="181"/>
      <c r="E3" s="181"/>
      <c r="F3" s="181"/>
      <c r="G3" s="181"/>
      <c r="H3" s="181"/>
      <c r="I3" s="194"/>
    </row>
    <row r="4" spans="1:10" ht="18" x14ac:dyDescent="0.35">
      <c r="A4" s="4"/>
      <c r="B4" s="4"/>
      <c r="C4" s="4"/>
      <c r="D4" s="4"/>
      <c r="E4" s="4"/>
      <c r="F4" s="4"/>
      <c r="G4" s="4"/>
      <c r="H4" s="4"/>
      <c r="I4" s="5"/>
    </row>
    <row r="5" spans="1:10" ht="18" customHeight="1" x14ac:dyDescent="0.35">
      <c r="A5" s="181" t="s">
        <v>188</v>
      </c>
      <c r="B5" s="182"/>
      <c r="C5" s="182"/>
      <c r="D5" s="182"/>
      <c r="E5" s="182"/>
      <c r="F5" s="182"/>
      <c r="G5" s="182"/>
      <c r="H5" s="182"/>
      <c r="I5" s="182"/>
    </row>
    <row r="6" spans="1:10" ht="18" x14ac:dyDescent="0.35">
      <c r="A6" s="4"/>
      <c r="B6" s="4"/>
      <c r="C6" s="4"/>
      <c r="D6" s="4"/>
      <c r="E6" s="4"/>
      <c r="F6" s="4"/>
      <c r="G6" s="4"/>
      <c r="H6" s="4"/>
      <c r="I6" s="5"/>
    </row>
    <row r="7" spans="1:10" ht="33.75" customHeight="1" x14ac:dyDescent="0.35">
      <c r="A7" s="18" t="s">
        <v>8</v>
      </c>
      <c r="B7" s="17" t="s">
        <v>9</v>
      </c>
      <c r="C7" s="17" t="s">
        <v>10</v>
      </c>
      <c r="D7" s="17" t="s">
        <v>36</v>
      </c>
      <c r="E7" s="18" t="s">
        <v>288</v>
      </c>
      <c r="F7" s="134" t="s">
        <v>289</v>
      </c>
      <c r="G7" s="18" t="s">
        <v>290</v>
      </c>
      <c r="H7" s="18" t="s">
        <v>286</v>
      </c>
      <c r="I7" s="18" t="s">
        <v>286</v>
      </c>
    </row>
    <row r="8" spans="1:10" ht="26" x14ac:dyDescent="0.35">
      <c r="A8" s="10">
        <v>8</v>
      </c>
      <c r="B8" s="10"/>
      <c r="C8" s="10"/>
      <c r="D8" s="10" t="s">
        <v>20</v>
      </c>
      <c r="E8" s="66">
        <v>0</v>
      </c>
      <c r="F8" s="66">
        <v>0</v>
      </c>
      <c r="G8" s="66">
        <v>0</v>
      </c>
      <c r="H8" s="158">
        <v>0</v>
      </c>
      <c r="I8" s="66">
        <v>0</v>
      </c>
    </row>
    <row r="9" spans="1:10" x14ac:dyDescent="0.35">
      <c r="A9" s="10"/>
      <c r="B9" s="14">
        <v>84</v>
      </c>
      <c r="C9" s="14"/>
      <c r="D9" s="14" t="s">
        <v>27</v>
      </c>
      <c r="E9" s="36">
        <v>0</v>
      </c>
      <c r="F9" s="36">
        <v>0</v>
      </c>
      <c r="G9" s="36">
        <v>0</v>
      </c>
      <c r="H9" s="66">
        <v>0</v>
      </c>
      <c r="I9" s="66">
        <v>0</v>
      </c>
    </row>
    <row r="10" spans="1:10" x14ac:dyDescent="0.35">
      <c r="A10" s="11"/>
      <c r="B10" s="11"/>
      <c r="C10" s="12">
        <v>31</v>
      </c>
      <c r="D10" s="15" t="s">
        <v>29</v>
      </c>
      <c r="E10" s="36">
        <v>0</v>
      </c>
      <c r="F10" s="36">
        <v>0</v>
      </c>
      <c r="G10" s="36">
        <v>0</v>
      </c>
      <c r="H10" s="66">
        <v>0</v>
      </c>
      <c r="I10" s="66">
        <v>0</v>
      </c>
    </row>
    <row r="11" spans="1:10" ht="26" x14ac:dyDescent="0.35">
      <c r="A11" s="13">
        <v>5</v>
      </c>
      <c r="B11" s="13"/>
      <c r="C11" s="13"/>
      <c r="D11" s="22" t="s">
        <v>21</v>
      </c>
      <c r="E11" s="66">
        <v>26</v>
      </c>
      <c r="F11" s="66">
        <v>5.19</v>
      </c>
      <c r="G11" s="66">
        <v>5.19</v>
      </c>
      <c r="H11" s="158">
        <f t="shared" ref="H11:H13" si="0">AVERAGE(G11/E11)</f>
        <v>0.19961538461538464</v>
      </c>
      <c r="I11" s="158">
        <f t="shared" ref="I11:I13" si="1">AVERAGE(G11/F11)</f>
        <v>1</v>
      </c>
    </row>
    <row r="12" spans="1:10" ht="25" x14ac:dyDescent="0.35">
      <c r="A12" s="14"/>
      <c r="B12" s="14">
        <v>54</v>
      </c>
      <c r="C12" s="14"/>
      <c r="D12" s="23" t="s">
        <v>28</v>
      </c>
      <c r="E12" s="36">
        <v>26</v>
      </c>
      <c r="F12" s="36">
        <v>5.19</v>
      </c>
      <c r="G12" s="36">
        <v>5.19</v>
      </c>
      <c r="H12" s="158">
        <f t="shared" si="0"/>
        <v>0.19961538461538464</v>
      </c>
      <c r="I12" s="158">
        <f t="shared" si="1"/>
        <v>1</v>
      </c>
    </row>
    <row r="13" spans="1:10" x14ac:dyDescent="0.35">
      <c r="A13" s="14"/>
      <c r="B13" s="14"/>
      <c r="C13" s="12">
        <v>31</v>
      </c>
      <c r="D13" s="12" t="s">
        <v>29</v>
      </c>
      <c r="E13" s="36">
        <v>26</v>
      </c>
      <c r="F13" s="36">
        <v>5.19</v>
      </c>
      <c r="G13" s="36">
        <v>5.19</v>
      </c>
      <c r="H13" s="158">
        <f t="shared" si="0"/>
        <v>0.19961538461538464</v>
      </c>
      <c r="I13" s="158">
        <f t="shared" si="1"/>
        <v>1</v>
      </c>
    </row>
    <row r="14" spans="1:10" x14ac:dyDescent="0.35">
      <c r="G14" s="156"/>
      <c r="H14" s="156"/>
      <c r="I14" s="155"/>
    </row>
  </sheetData>
  <mergeCells count="3">
    <mergeCell ref="A3:I3"/>
    <mergeCell ref="A5:I5"/>
    <mergeCell ref="A1:J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20"/>
  <sheetViews>
    <sheetView topLeftCell="A70" workbookViewId="0">
      <selection activeCell="P100" sqref="P100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13.453125" customWidth="1"/>
    <col min="6" max="6" width="15.7265625" customWidth="1"/>
    <col min="7" max="8" width="12.26953125" customWidth="1"/>
    <col min="9" max="9" width="9.726562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x14ac:dyDescent="0.35">
      <c r="A2" s="4"/>
      <c r="B2" s="4"/>
      <c r="C2" s="4"/>
      <c r="D2" s="4"/>
      <c r="E2" s="4"/>
      <c r="F2" s="4"/>
      <c r="G2" s="4"/>
      <c r="H2" s="4"/>
      <c r="I2" s="5"/>
    </row>
    <row r="3" spans="1:10" ht="18" customHeight="1" x14ac:dyDescent="0.35">
      <c r="A3" s="181" t="s">
        <v>22</v>
      </c>
      <c r="B3" s="182"/>
      <c r="C3" s="182"/>
      <c r="D3" s="182"/>
      <c r="E3" s="182"/>
      <c r="F3" s="182"/>
      <c r="G3" s="182"/>
      <c r="H3" s="182"/>
      <c r="I3" s="182"/>
    </row>
    <row r="4" spans="1:10" ht="12" customHeight="1" x14ac:dyDescent="0.35">
      <c r="A4" s="4"/>
      <c r="B4" s="4"/>
      <c r="C4" s="4"/>
      <c r="D4" s="4"/>
      <c r="E4" s="4"/>
      <c r="F4" s="4"/>
      <c r="G4" s="4"/>
      <c r="H4" s="4"/>
      <c r="I4" s="5"/>
    </row>
    <row r="5" spans="1:10" ht="36" customHeight="1" x14ac:dyDescent="0.35">
      <c r="A5" s="207" t="s">
        <v>24</v>
      </c>
      <c r="B5" s="208"/>
      <c r="C5" s="209"/>
      <c r="D5" s="17" t="s">
        <v>25</v>
      </c>
      <c r="E5" s="18" t="s">
        <v>288</v>
      </c>
      <c r="F5" s="134" t="s">
        <v>289</v>
      </c>
      <c r="G5" s="134" t="s">
        <v>289</v>
      </c>
      <c r="H5" s="18" t="s">
        <v>222</v>
      </c>
      <c r="I5" s="134" t="s">
        <v>222</v>
      </c>
    </row>
    <row r="6" spans="1:10" ht="15.5" x14ac:dyDescent="0.35">
      <c r="A6" s="210" t="s">
        <v>54</v>
      </c>
      <c r="B6" s="211"/>
      <c r="C6" s="212"/>
      <c r="D6" s="25" t="s">
        <v>91</v>
      </c>
      <c r="E6" s="79"/>
      <c r="F6" s="79"/>
      <c r="G6" s="79"/>
      <c r="H6" s="79"/>
      <c r="I6" s="79"/>
    </row>
    <row r="7" spans="1:10" ht="26" x14ac:dyDescent="0.35">
      <c r="A7" s="210" t="s">
        <v>55</v>
      </c>
      <c r="B7" s="211"/>
      <c r="C7" s="212"/>
      <c r="D7" s="25" t="s">
        <v>90</v>
      </c>
      <c r="E7" s="36">
        <v>106067.2</v>
      </c>
      <c r="F7" s="36">
        <v>153907.85</v>
      </c>
      <c r="G7" s="36">
        <v>99741.7</v>
      </c>
      <c r="H7" s="131">
        <f>AVERAGE(G7/E7)</f>
        <v>0.94036327912870332</v>
      </c>
      <c r="I7" s="131">
        <f>AVERAGE(G7/F7)</f>
        <v>0.64806116127280056</v>
      </c>
    </row>
    <row r="8" spans="1:10" x14ac:dyDescent="0.35">
      <c r="A8" s="213" t="s">
        <v>56</v>
      </c>
      <c r="B8" s="214"/>
      <c r="C8" s="215"/>
      <c r="D8" s="32" t="s">
        <v>57</v>
      </c>
      <c r="E8" s="66"/>
      <c r="F8" s="66"/>
      <c r="G8" s="66"/>
      <c r="H8" s="131"/>
      <c r="I8" s="131"/>
    </row>
    <row r="9" spans="1:10" x14ac:dyDescent="0.35">
      <c r="A9" s="65">
        <v>3</v>
      </c>
      <c r="B9" s="54"/>
      <c r="C9" s="50"/>
      <c r="D9" s="25" t="s">
        <v>14</v>
      </c>
      <c r="E9" s="66">
        <v>93619.43</v>
      </c>
      <c r="F9" s="66">
        <v>132166.65</v>
      </c>
      <c r="G9" s="66">
        <v>86782.22</v>
      </c>
      <c r="H9" s="131">
        <f t="shared" ref="H9:H41" si="0">AVERAGE(G9/E9)</f>
        <v>0.92696804498809715</v>
      </c>
      <c r="I9" s="131">
        <f t="shared" ref="I9:I41" si="1">AVERAGE(G9/F9)</f>
        <v>0.65661208784515612</v>
      </c>
    </row>
    <row r="10" spans="1:10" x14ac:dyDescent="0.35">
      <c r="A10" s="219">
        <v>32</v>
      </c>
      <c r="B10" s="220"/>
      <c r="C10" s="221"/>
      <c r="D10" s="25" t="s">
        <v>26</v>
      </c>
      <c r="E10" s="66">
        <v>93082.240000000005</v>
      </c>
      <c r="F10" s="66">
        <v>131116.65</v>
      </c>
      <c r="G10" s="66">
        <v>86181.49</v>
      </c>
      <c r="H10" s="131">
        <f t="shared" si="0"/>
        <v>0.92586394568931729</v>
      </c>
      <c r="I10" s="131">
        <f t="shared" si="1"/>
        <v>0.65728868149087094</v>
      </c>
    </row>
    <row r="11" spans="1:10" x14ac:dyDescent="0.35">
      <c r="A11" s="57">
        <v>321</v>
      </c>
      <c r="B11" s="58"/>
      <c r="C11" s="59"/>
      <c r="D11" s="25" t="s">
        <v>115</v>
      </c>
      <c r="E11" s="66">
        <v>28401.54</v>
      </c>
      <c r="F11" s="66">
        <v>43733.45</v>
      </c>
      <c r="G11" s="66">
        <v>27737.13</v>
      </c>
      <c r="H11" s="131">
        <f t="shared" si="0"/>
        <v>0.97660655020819298</v>
      </c>
      <c r="I11" s="131">
        <f t="shared" si="1"/>
        <v>0.634231463559358</v>
      </c>
    </row>
    <row r="12" spans="1:10" x14ac:dyDescent="0.35">
      <c r="A12" s="216">
        <v>3211</v>
      </c>
      <c r="B12" s="217"/>
      <c r="C12" s="218"/>
      <c r="D12" s="24" t="s">
        <v>58</v>
      </c>
      <c r="E12" s="36">
        <v>759.69</v>
      </c>
      <c r="F12" s="36">
        <v>2800</v>
      </c>
      <c r="G12" s="36">
        <v>2315.64</v>
      </c>
      <c r="H12" s="131">
        <f t="shared" si="0"/>
        <v>3.0481380563124429</v>
      </c>
      <c r="I12" s="131">
        <f t="shared" si="1"/>
        <v>0.8270142857142857</v>
      </c>
    </row>
    <row r="13" spans="1:10" ht="26" x14ac:dyDescent="0.35">
      <c r="A13" s="45">
        <v>3212</v>
      </c>
      <c r="B13" s="43"/>
      <c r="C13" s="44"/>
      <c r="D13" s="48" t="s">
        <v>68</v>
      </c>
      <c r="E13" s="36">
        <v>27496.85</v>
      </c>
      <c r="F13" s="36">
        <v>39871.67</v>
      </c>
      <c r="G13" s="36">
        <v>25206.49</v>
      </c>
      <c r="H13" s="131">
        <f t="shared" si="0"/>
        <v>0.91670464071339086</v>
      </c>
      <c r="I13" s="131">
        <f t="shared" si="1"/>
        <v>0.63219047509171311</v>
      </c>
    </row>
    <row r="14" spans="1:10" x14ac:dyDescent="0.35">
      <c r="A14" s="45">
        <v>3213</v>
      </c>
      <c r="B14" s="43"/>
      <c r="C14" s="44"/>
      <c r="D14" s="48" t="s">
        <v>69</v>
      </c>
      <c r="E14" s="36">
        <v>145</v>
      </c>
      <c r="F14" s="36">
        <v>1061.78</v>
      </c>
      <c r="G14" s="36">
        <v>215</v>
      </c>
      <c r="H14" s="131">
        <f t="shared" si="0"/>
        <v>1.4827586206896552</v>
      </c>
      <c r="I14" s="131">
        <f t="shared" si="1"/>
        <v>0.20249015803650475</v>
      </c>
    </row>
    <row r="15" spans="1:10" ht="26" x14ac:dyDescent="0.35">
      <c r="A15" s="45">
        <v>3214</v>
      </c>
      <c r="B15" s="43"/>
      <c r="C15" s="44"/>
      <c r="D15" s="48" t="s">
        <v>70</v>
      </c>
      <c r="E15" s="36">
        <v>0</v>
      </c>
      <c r="F15" s="36">
        <v>0</v>
      </c>
      <c r="G15" s="36">
        <v>0</v>
      </c>
      <c r="H15" s="131">
        <v>0</v>
      </c>
      <c r="I15" s="131">
        <v>0</v>
      </c>
    </row>
    <row r="16" spans="1:10" x14ac:dyDescent="0.35">
      <c r="A16" s="46">
        <v>322</v>
      </c>
      <c r="B16" s="43"/>
      <c r="C16" s="44"/>
      <c r="D16" s="49" t="s">
        <v>59</v>
      </c>
      <c r="E16" s="66">
        <v>53441.919999999998</v>
      </c>
      <c r="F16" s="66">
        <v>54785.05</v>
      </c>
      <c r="G16" s="66">
        <v>46287.95</v>
      </c>
      <c r="H16" s="131">
        <f t="shared" si="0"/>
        <v>0.86613561039723119</v>
      </c>
      <c r="I16" s="131">
        <f t="shared" si="1"/>
        <v>0.84490111809699897</v>
      </c>
    </row>
    <row r="17" spans="1:10" ht="26" x14ac:dyDescent="0.35">
      <c r="A17" s="45">
        <v>3221</v>
      </c>
      <c r="B17" s="43"/>
      <c r="C17" s="44"/>
      <c r="D17" s="48" t="s">
        <v>71</v>
      </c>
      <c r="E17" s="36">
        <v>5086.45</v>
      </c>
      <c r="F17" s="36">
        <v>9363.3700000000008</v>
      </c>
      <c r="G17" s="36">
        <v>5993.35</v>
      </c>
      <c r="H17" s="131">
        <f t="shared" si="0"/>
        <v>1.178297240708156</v>
      </c>
      <c r="I17" s="131">
        <f t="shared" si="1"/>
        <v>0.64008471308941117</v>
      </c>
    </row>
    <row r="18" spans="1:10" x14ac:dyDescent="0.35">
      <c r="A18" s="45">
        <v>3222</v>
      </c>
      <c r="B18" s="43"/>
      <c r="C18" s="44"/>
      <c r="D18" s="48" t="s">
        <v>60</v>
      </c>
      <c r="E18" s="36">
        <v>0</v>
      </c>
      <c r="F18" s="36">
        <v>0</v>
      </c>
      <c r="G18" s="36">
        <v>0</v>
      </c>
      <c r="H18" s="131">
        <v>0</v>
      </c>
      <c r="I18" s="131">
        <v>0</v>
      </c>
    </row>
    <row r="19" spans="1:10" x14ac:dyDescent="0.35">
      <c r="A19" s="45">
        <v>3223</v>
      </c>
      <c r="B19" s="43"/>
      <c r="C19" s="44"/>
      <c r="D19" s="48" t="s">
        <v>61</v>
      </c>
      <c r="E19" s="36">
        <v>46708.959999999999</v>
      </c>
      <c r="F19" s="36">
        <v>39871.68</v>
      </c>
      <c r="G19" s="36">
        <v>37675.49</v>
      </c>
      <c r="H19" s="131">
        <f t="shared" si="0"/>
        <v>0.806600917682603</v>
      </c>
      <c r="I19" s="131">
        <f t="shared" si="1"/>
        <v>0.94491854870424319</v>
      </c>
      <c r="J19" s="132"/>
    </row>
    <row r="20" spans="1:10" ht="26" x14ac:dyDescent="0.35">
      <c r="A20" s="45">
        <v>3224</v>
      </c>
      <c r="B20" s="43"/>
      <c r="C20" s="44"/>
      <c r="D20" s="48" t="s">
        <v>72</v>
      </c>
      <c r="E20" s="36">
        <v>1200.72</v>
      </c>
      <c r="F20" s="36">
        <v>2200</v>
      </c>
      <c r="G20" s="36">
        <v>1577.49</v>
      </c>
      <c r="H20" s="131">
        <f t="shared" si="0"/>
        <v>1.313786727963222</v>
      </c>
      <c r="I20" s="131">
        <f t="shared" si="1"/>
        <v>0.71704090909090912</v>
      </c>
    </row>
    <row r="21" spans="1:10" x14ac:dyDescent="0.35">
      <c r="A21" s="45">
        <v>3225</v>
      </c>
      <c r="B21" s="43"/>
      <c r="C21" s="44"/>
      <c r="D21" s="48" t="s">
        <v>73</v>
      </c>
      <c r="E21" s="36">
        <v>445.79</v>
      </c>
      <c r="F21" s="36">
        <v>1200</v>
      </c>
      <c r="G21" s="36">
        <v>1041.6199999999999</v>
      </c>
      <c r="H21" s="131">
        <f t="shared" si="0"/>
        <v>2.3365710312030323</v>
      </c>
      <c r="I21" s="131">
        <f t="shared" si="1"/>
        <v>0.86801666666666655</v>
      </c>
    </row>
    <row r="22" spans="1:10" x14ac:dyDescent="0.35">
      <c r="A22" s="45">
        <v>3227</v>
      </c>
      <c r="B22" s="43"/>
      <c r="C22" s="44"/>
      <c r="D22" s="48" t="s">
        <v>74</v>
      </c>
      <c r="E22" s="36">
        <v>0</v>
      </c>
      <c r="F22" s="36">
        <v>2150</v>
      </c>
      <c r="G22" s="36">
        <v>0</v>
      </c>
      <c r="H22" s="131">
        <v>0</v>
      </c>
      <c r="I22" s="131">
        <f t="shared" si="1"/>
        <v>0</v>
      </c>
    </row>
    <row r="23" spans="1:10" x14ac:dyDescent="0.35">
      <c r="A23" s="46">
        <v>323</v>
      </c>
      <c r="B23" s="43"/>
      <c r="C23" s="44"/>
      <c r="D23" s="49" t="s">
        <v>62</v>
      </c>
      <c r="E23" s="66">
        <v>10441.48</v>
      </c>
      <c r="F23" s="66">
        <v>30439.919999999998</v>
      </c>
      <c r="G23" s="66">
        <v>11876.06</v>
      </c>
      <c r="H23" s="131">
        <f t="shared" si="0"/>
        <v>1.1373924003110669</v>
      </c>
      <c r="I23" s="131">
        <f t="shared" si="1"/>
        <v>0.3901475430947256</v>
      </c>
    </row>
    <row r="24" spans="1:10" x14ac:dyDescent="0.35">
      <c r="A24" s="45">
        <v>3231</v>
      </c>
      <c r="B24" s="43"/>
      <c r="C24" s="44"/>
      <c r="D24" s="48" t="s">
        <v>75</v>
      </c>
      <c r="E24" s="36">
        <v>956.98</v>
      </c>
      <c r="F24" s="36">
        <v>2100</v>
      </c>
      <c r="G24" s="36">
        <v>1060.6300000000001</v>
      </c>
      <c r="H24" s="131">
        <f t="shared" si="0"/>
        <v>1.1083094735522165</v>
      </c>
      <c r="I24" s="131">
        <f t="shared" si="1"/>
        <v>0.50506190476190482</v>
      </c>
    </row>
    <row r="25" spans="1:10" x14ac:dyDescent="0.35">
      <c r="A25" s="45">
        <v>3232</v>
      </c>
      <c r="B25" s="43"/>
      <c r="C25" s="44"/>
      <c r="D25" s="48" t="s">
        <v>76</v>
      </c>
      <c r="E25" s="36">
        <v>1037.5</v>
      </c>
      <c r="F25" s="36">
        <v>5500</v>
      </c>
      <c r="G25" s="36">
        <v>1062.5</v>
      </c>
      <c r="H25" s="131">
        <f t="shared" si="0"/>
        <v>1.0240963855421688</v>
      </c>
      <c r="I25" s="131">
        <f t="shared" si="1"/>
        <v>0.19318181818181818</v>
      </c>
    </row>
    <row r="26" spans="1:10" x14ac:dyDescent="0.35">
      <c r="A26" s="45">
        <v>3233</v>
      </c>
      <c r="B26" s="43"/>
      <c r="C26" s="44"/>
      <c r="D26" s="48" t="s">
        <v>63</v>
      </c>
      <c r="E26" s="36">
        <v>0</v>
      </c>
      <c r="F26" s="36">
        <v>270</v>
      </c>
      <c r="G26" s="36">
        <v>270</v>
      </c>
      <c r="H26" s="131">
        <v>0</v>
      </c>
      <c r="I26" s="131">
        <f t="shared" si="1"/>
        <v>1</v>
      </c>
    </row>
    <row r="27" spans="1:10" x14ac:dyDescent="0.35">
      <c r="A27" s="45">
        <v>3234</v>
      </c>
      <c r="B27" s="43"/>
      <c r="C27" s="44"/>
      <c r="D27" s="48" t="s">
        <v>77</v>
      </c>
      <c r="E27" s="36">
        <v>4628.8</v>
      </c>
      <c r="F27" s="36">
        <v>8000</v>
      </c>
      <c r="G27" s="36">
        <v>4922.26</v>
      </c>
      <c r="H27" s="131">
        <f t="shared" si="0"/>
        <v>1.0633987210508122</v>
      </c>
      <c r="I27" s="131">
        <f t="shared" si="1"/>
        <v>0.61528250000000007</v>
      </c>
    </row>
    <row r="28" spans="1:10" x14ac:dyDescent="0.35">
      <c r="A28" s="45">
        <v>3235</v>
      </c>
      <c r="B28" s="43"/>
      <c r="C28" s="44"/>
      <c r="D28" s="48" t="s">
        <v>64</v>
      </c>
      <c r="E28" s="36">
        <v>1203.52</v>
      </c>
      <c r="F28" s="36">
        <v>6600</v>
      </c>
      <c r="G28" s="36">
        <v>2070.39</v>
      </c>
      <c r="H28" s="131">
        <f t="shared" si="0"/>
        <v>1.7202788487104492</v>
      </c>
      <c r="I28" s="131">
        <f t="shared" si="1"/>
        <v>0.3136954545454545</v>
      </c>
    </row>
    <row r="29" spans="1:10" x14ac:dyDescent="0.35">
      <c r="A29" s="45">
        <v>3236</v>
      </c>
      <c r="B29" s="43"/>
      <c r="C29" s="44"/>
      <c r="D29" s="48" t="s">
        <v>78</v>
      </c>
      <c r="E29" s="36">
        <v>0</v>
      </c>
      <c r="F29" s="36">
        <v>3349.92</v>
      </c>
      <c r="G29" s="36">
        <v>0</v>
      </c>
      <c r="H29" s="131">
        <v>0</v>
      </c>
      <c r="I29" s="131">
        <f t="shared" si="1"/>
        <v>0</v>
      </c>
    </row>
    <row r="30" spans="1:10" x14ac:dyDescent="0.35">
      <c r="A30" s="45">
        <v>3237</v>
      </c>
      <c r="B30" s="43"/>
      <c r="C30" s="44"/>
      <c r="D30" s="48" t="s">
        <v>79</v>
      </c>
      <c r="E30" s="36">
        <v>966.39</v>
      </c>
      <c r="F30" s="36">
        <v>2400</v>
      </c>
      <c r="G30" s="36">
        <v>1508.19</v>
      </c>
      <c r="H30" s="131">
        <f t="shared" si="0"/>
        <v>1.5606432185763512</v>
      </c>
      <c r="I30" s="131">
        <f t="shared" si="1"/>
        <v>0.62841250000000004</v>
      </c>
    </row>
    <row r="31" spans="1:10" x14ac:dyDescent="0.35">
      <c r="A31" s="45">
        <v>3238</v>
      </c>
      <c r="B31" s="43"/>
      <c r="C31" s="44"/>
      <c r="D31" s="48" t="s">
        <v>66</v>
      </c>
      <c r="E31" s="36">
        <v>1645.29</v>
      </c>
      <c r="F31" s="36">
        <v>2200</v>
      </c>
      <c r="G31" s="36">
        <v>982.09</v>
      </c>
      <c r="H31" s="131">
        <f t="shared" si="0"/>
        <v>0.59690996723981793</v>
      </c>
      <c r="I31" s="131">
        <f t="shared" si="1"/>
        <v>0.44640454545454544</v>
      </c>
    </row>
    <row r="32" spans="1:10" x14ac:dyDescent="0.35">
      <c r="A32" s="45">
        <v>3239</v>
      </c>
      <c r="B32" s="43"/>
      <c r="C32" s="44"/>
      <c r="D32" s="48" t="s">
        <v>67</v>
      </c>
      <c r="E32" s="36">
        <v>3</v>
      </c>
      <c r="F32" s="36">
        <v>20</v>
      </c>
      <c r="G32" s="36">
        <v>0</v>
      </c>
      <c r="H32" s="131">
        <f t="shared" si="0"/>
        <v>0</v>
      </c>
      <c r="I32" s="131">
        <f t="shared" si="1"/>
        <v>0</v>
      </c>
    </row>
    <row r="33" spans="1:9" ht="26.5" x14ac:dyDescent="0.35">
      <c r="A33" s="46">
        <v>329</v>
      </c>
      <c r="B33" s="43"/>
      <c r="C33" s="44"/>
      <c r="D33" s="49" t="s">
        <v>80</v>
      </c>
      <c r="E33" s="66">
        <v>797.3</v>
      </c>
      <c r="F33" s="66">
        <v>2158.23</v>
      </c>
      <c r="G33" s="66">
        <v>280.35000000000002</v>
      </c>
      <c r="H33" s="131">
        <f t="shared" si="0"/>
        <v>0.35162423178226521</v>
      </c>
      <c r="I33" s="131">
        <f t="shared" si="1"/>
        <v>0.12989811095203013</v>
      </c>
    </row>
    <row r="34" spans="1:9" x14ac:dyDescent="0.35">
      <c r="A34" s="45">
        <v>3292</v>
      </c>
      <c r="B34" s="43"/>
      <c r="C34" s="44"/>
      <c r="D34" s="48" t="s">
        <v>81</v>
      </c>
      <c r="E34" s="36">
        <v>494.8</v>
      </c>
      <c r="F34" s="36">
        <v>1079.6300000000001</v>
      </c>
      <c r="G34" s="36">
        <v>0</v>
      </c>
      <c r="H34" s="131">
        <f t="shared" si="0"/>
        <v>0</v>
      </c>
      <c r="I34" s="131">
        <f t="shared" si="1"/>
        <v>0</v>
      </c>
    </row>
    <row r="35" spans="1:9" x14ac:dyDescent="0.35">
      <c r="A35" s="45">
        <v>3293</v>
      </c>
      <c r="B35" s="43"/>
      <c r="C35" s="44"/>
      <c r="D35" s="48" t="s">
        <v>82</v>
      </c>
      <c r="E35" s="36">
        <v>138.85</v>
      </c>
      <c r="F35" s="36">
        <v>663.61</v>
      </c>
      <c r="G35" s="36">
        <v>176.8</v>
      </c>
      <c r="H35" s="131">
        <f t="shared" si="0"/>
        <v>1.2733165286280159</v>
      </c>
      <c r="I35" s="131">
        <f t="shared" si="1"/>
        <v>0.26642154277361707</v>
      </c>
    </row>
    <row r="36" spans="1:9" x14ac:dyDescent="0.35">
      <c r="A36" s="45">
        <v>3294</v>
      </c>
      <c r="B36" s="43"/>
      <c r="C36" s="44"/>
      <c r="D36" s="48" t="s">
        <v>83</v>
      </c>
      <c r="E36" s="36">
        <v>33.18</v>
      </c>
      <c r="F36" s="36">
        <v>33.18</v>
      </c>
      <c r="G36" s="36">
        <v>0</v>
      </c>
      <c r="H36" s="131">
        <f t="shared" si="0"/>
        <v>0</v>
      </c>
      <c r="I36" s="131">
        <f t="shared" si="1"/>
        <v>0</v>
      </c>
    </row>
    <row r="37" spans="1:9" x14ac:dyDescent="0.35">
      <c r="A37" s="45">
        <v>3295</v>
      </c>
      <c r="B37" s="43"/>
      <c r="C37" s="44"/>
      <c r="D37" s="48" t="s">
        <v>84</v>
      </c>
      <c r="E37" s="36">
        <v>127.44</v>
      </c>
      <c r="F37" s="36">
        <v>331.81</v>
      </c>
      <c r="G37" s="36">
        <v>103.55</v>
      </c>
      <c r="H37" s="131">
        <f t="shared" si="0"/>
        <v>0.81253923414940366</v>
      </c>
      <c r="I37" s="131">
        <f t="shared" si="1"/>
        <v>0.31207618817998251</v>
      </c>
    </row>
    <row r="38" spans="1:9" ht="26" x14ac:dyDescent="0.35">
      <c r="A38" s="45">
        <v>3299</v>
      </c>
      <c r="B38" s="43"/>
      <c r="C38" s="44"/>
      <c r="D38" s="48" t="s">
        <v>80</v>
      </c>
      <c r="E38" s="36">
        <v>3.03</v>
      </c>
      <c r="F38" s="36">
        <v>50</v>
      </c>
      <c r="G38" s="36">
        <v>0</v>
      </c>
      <c r="H38" s="131">
        <f t="shared" si="0"/>
        <v>0</v>
      </c>
      <c r="I38" s="131">
        <f t="shared" si="1"/>
        <v>0</v>
      </c>
    </row>
    <row r="39" spans="1:9" x14ac:dyDescent="0.35">
      <c r="A39" s="46">
        <v>34</v>
      </c>
      <c r="B39" s="43"/>
      <c r="C39" s="44"/>
      <c r="D39" s="49" t="s">
        <v>85</v>
      </c>
      <c r="E39" s="66">
        <v>537.19000000000005</v>
      </c>
      <c r="F39" s="66">
        <v>1050</v>
      </c>
      <c r="G39" s="66">
        <v>600.73</v>
      </c>
      <c r="H39" s="131">
        <f t="shared" si="0"/>
        <v>1.1182821720434111</v>
      </c>
      <c r="I39" s="131">
        <f t="shared" si="1"/>
        <v>0.57212380952380959</v>
      </c>
    </row>
    <row r="40" spans="1:9" x14ac:dyDescent="0.35">
      <c r="A40" s="46">
        <v>343</v>
      </c>
      <c r="B40" s="43"/>
      <c r="C40" s="44"/>
      <c r="D40" s="49" t="s">
        <v>86</v>
      </c>
      <c r="E40" s="66">
        <v>537.19000000000005</v>
      </c>
      <c r="F40" s="66">
        <v>1050</v>
      </c>
      <c r="G40" s="66">
        <v>600.73</v>
      </c>
      <c r="H40" s="131">
        <f t="shared" si="0"/>
        <v>1.1182821720434111</v>
      </c>
      <c r="I40" s="131">
        <f t="shared" si="1"/>
        <v>0.57212380952380959</v>
      </c>
    </row>
    <row r="41" spans="1:9" ht="26" x14ac:dyDescent="0.35">
      <c r="A41" s="45">
        <v>3431</v>
      </c>
      <c r="B41" s="43"/>
      <c r="C41" s="44"/>
      <c r="D41" s="48" t="s">
        <v>87</v>
      </c>
      <c r="E41" s="36">
        <v>537.19000000000005</v>
      </c>
      <c r="F41" s="36">
        <v>1050</v>
      </c>
      <c r="G41" s="36">
        <v>600.73</v>
      </c>
      <c r="H41" s="131">
        <f t="shared" si="0"/>
        <v>1.1182821720434111</v>
      </c>
      <c r="I41" s="131">
        <f t="shared" si="1"/>
        <v>0.57212380952380959</v>
      </c>
    </row>
    <row r="42" spans="1:9" x14ac:dyDescent="0.35">
      <c r="A42" s="45">
        <v>3433</v>
      </c>
      <c r="B42" s="43"/>
      <c r="C42" s="44"/>
      <c r="D42" s="48" t="s">
        <v>88</v>
      </c>
      <c r="E42" s="36">
        <v>0</v>
      </c>
      <c r="F42" s="36">
        <v>0</v>
      </c>
      <c r="G42" s="36">
        <v>0</v>
      </c>
      <c r="H42" s="131">
        <v>0</v>
      </c>
      <c r="I42" s="131">
        <v>0</v>
      </c>
    </row>
    <row r="43" spans="1:9" x14ac:dyDescent="0.35">
      <c r="A43" s="45"/>
      <c r="B43" s="43"/>
      <c r="C43" s="44"/>
      <c r="D43" s="53"/>
      <c r="E43" s="36"/>
      <c r="F43" s="36"/>
      <c r="G43" s="36">
        <v>0</v>
      </c>
      <c r="H43" s="131"/>
      <c r="I43" s="131"/>
    </row>
    <row r="44" spans="1:9" x14ac:dyDescent="0.35">
      <c r="A44" s="213" t="s">
        <v>175</v>
      </c>
      <c r="B44" s="214"/>
      <c r="C44" s="215"/>
      <c r="D44" s="53" t="s">
        <v>176</v>
      </c>
      <c r="E44" s="36">
        <v>0</v>
      </c>
      <c r="F44" s="36">
        <v>0</v>
      </c>
      <c r="G44" s="36">
        <v>0</v>
      </c>
      <c r="H44" s="131"/>
      <c r="I44" s="131"/>
    </row>
    <row r="45" spans="1:9" x14ac:dyDescent="0.35">
      <c r="A45" s="46">
        <v>3</v>
      </c>
      <c r="B45" s="58"/>
      <c r="C45" s="44"/>
      <c r="D45" s="25" t="s">
        <v>14</v>
      </c>
      <c r="E45" s="36">
        <v>0</v>
      </c>
      <c r="F45" s="36">
        <v>0</v>
      </c>
      <c r="G45" s="36">
        <v>0</v>
      </c>
      <c r="H45" s="131"/>
      <c r="I45" s="131"/>
    </row>
    <row r="46" spans="1:9" x14ac:dyDescent="0.35">
      <c r="A46" s="46">
        <v>32</v>
      </c>
      <c r="B46" s="58"/>
      <c r="C46" s="44"/>
      <c r="D46" s="25" t="s">
        <v>26</v>
      </c>
      <c r="E46" s="36">
        <v>0</v>
      </c>
      <c r="F46" s="36">
        <v>0</v>
      </c>
      <c r="G46" s="36">
        <v>0</v>
      </c>
      <c r="H46" s="131"/>
      <c r="I46" s="131"/>
    </row>
    <row r="47" spans="1:9" x14ac:dyDescent="0.35">
      <c r="A47" s="46">
        <v>321</v>
      </c>
      <c r="B47" s="43"/>
      <c r="C47" s="44"/>
      <c r="D47" s="25" t="s">
        <v>115</v>
      </c>
      <c r="E47" s="66">
        <v>0</v>
      </c>
      <c r="F47" s="66">
        <v>0</v>
      </c>
      <c r="G47" s="66">
        <v>0</v>
      </c>
      <c r="H47" s="131"/>
      <c r="I47" s="131"/>
    </row>
    <row r="48" spans="1:9" x14ac:dyDescent="0.35">
      <c r="A48" s="45">
        <v>3211</v>
      </c>
      <c r="B48" s="43"/>
      <c r="C48" s="44"/>
      <c r="D48" s="24" t="s">
        <v>116</v>
      </c>
      <c r="E48" s="36">
        <v>0</v>
      </c>
      <c r="F48" s="36">
        <v>0</v>
      </c>
      <c r="G48" s="36">
        <v>0</v>
      </c>
      <c r="H48" s="131"/>
      <c r="I48" s="131"/>
    </row>
    <row r="49" spans="1:9" ht="26" x14ac:dyDescent="0.35">
      <c r="A49" s="45">
        <v>3212</v>
      </c>
      <c r="B49" s="43"/>
      <c r="C49" s="44"/>
      <c r="D49" s="48" t="s">
        <v>68</v>
      </c>
      <c r="E49" s="36">
        <v>0</v>
      </c>
      <c r="F49" s="36">
        <v>0</v>
      </c>
      <c r="G49" s="36">
        <v>0</v>
      </c>
      <c r="H49" s="131"/>
      <c r="I49" s="131"/>
    </row>
    <row r="50" spans="1:9" x14ac:dyDescent="0.35">
      <c r="A50" s="46">
        <v>322</v>
      </c>
      <c r="B50" s="43"/>
      <c r="C50" s="44"/>
      <c r="D50" s="49" t="s">
        <v>59</v>
      </c>
      <c r="E50" s="66">
        <v>0</v>
      </c>
      <c r="F50" s="66">
        <v>0</v>
      </c>
      <c r="G50" s="66">
        <v>0</v>
      </c>
      <c r="H50" s="131"/>
      <c r="I50" s="131"/>
    </row>
    <row r="51" spans="1:9" ht="26" x14ac:dyDescent="0.35">
      <c r="A51" s="45">
        <v>3221</v>
      </c>
      <c r="B51" s="43"/>
      <c r="C51" s="44"/>
      <c r="D51" s="48" t="s">
        <v>71</v>
      </c>
      <c r="E51" s="36">
        <v>0</v>
      </c>
      <c r="F51" s="36">
        <v>0</v>
      </c>
      <c r="G51" s="36">
        <v>0</v>
      </c>
      <c r="H51" s="131"/>
      <c r="I51" s="131"/>
    </row>
    <row r="52" spans="1:9" x14ac:dyDescent="0.35">
      <c r="A52" s="42">
        <v>3223</v>
      </c>
      <c r="B52" s="43"/>
      <c r="C52" s="44"/>
      <c r="D52" s="48" t="s">
        <v>61</v>
      </c>
      <c r="E52" s="36">
        <v>0</v>
      </c>
      <c r="F52" s="36">
        <v>0</v>
      </c>
      <c r="G52" s="36">
        <v>0</v>
      </c>
      <c r="H52" s="131"/>
      <c r="I52" s="131"/>
    </row>
    <row r="53" spans="1:9" x14ac:dyDescent="0.35">
      <c r="A53" s="42">
        <v>3225</v>
      </c>
      <c r="B53" s="43"/>
      <c r="C53" s="44"/>
      <c r="D53" s="53" t="s">
        <v>204</v>
      </c>
      <c r="E53" s="36">
        <v>0</v>
      </c>
      <c r="F53" s="36">
        <v>0</v>
      </c>
      <c r="G53" s="36">
        <v>0</v>
      </c>
      <c r="H53" s="131"/>
      <c r="I53" s="131"/>
    </row>
    <row r="54" spans="1:9" x14ac:dyDescent="0.35">
      <c r="A54" s="57">
        <v>323</v>
      </c>
      <c r="B54" s="43"/>
      <c r="C54" s="44"/>
      <c r="D54" s="109" t="s">
        <v>62</v>
      </c>
      <c r="E54" s="66">
        <v>0</v>
      </c>
      <c r="F54" s="66">
        <v>0</v>
      </c>
      <c r="G54" s="66">
        <v>0</v>
      </c>
      <c r="H54" s="131"/>
      <c r="I54" s="131"/>
    </row>
    <row r="55" spans="1:9" x14ac:dyDescent="0.35">
      <c r="A55" s="42">
        <v>3234</v>
      </c>
      <c r="B55" s="43"/>
      <c r="C55" s="44"/>
      <c r="D55" s="53" t="s">
        <v>171</v>
      </c>
      <c r="E55" s="36">
        <v>0</v>
      </c>
      <c r="F55" s="36">
        <v>0</v>
      </c>
      <c r="G55" s="36">
        <v>0</v>
      </c>
      <c r="H55" s="131"/>
      <c r="I55" s="131"/>
    </row>
    <row r="56" spans="1:9" x14ac:dyDescent="0.35">
      <c r="A56" s="210" t="s">
        <v>54</v>
      </c>
      <c r="B56" s="211"/>
      <c r="C56" s="212"/>
      <c r="D56" s="25" t="s">
        <v>91</v>
      </c>
      <c r="E56" s="36"/>
      <c r="F56" s="36"/>
      <c r="G56" s="36"/>
      <c r="H56" s="131"/>
      <c r="I56" s="131"/>
    </row>
    <row r="57" spans="1:9" ht="14.25" customHeight="1" x14ac:dyDescent="0.35">
      <c r="A57" s="222" t="s">
        <v>92</v>
      </c>
      <c r="B57" s="223"/>
      <c r="C57" s="224"/>
      <c r="D57" s="50" t="s">
        <v>93</v>
      </c>
      <c r="E57" s="36"/>
      <c r="F57" s="36"/>
      <c r="G57" s="36"/>
      <c r="H57" s="131"/>
      <c r="I57" s="131"/>
    </row>
    <row r="58" spans="1:9" ht="15" customHeight="1" x14ac:dyDescent="0.35">
      <c r="A58" s="213" t="s">
        <v>56</v>
      </c>
      <c r="B58" s="214"/>
      <c r="C58" s="215"/>
      <c r="D58" s="32" t="s">
        <v>44</v>
      </c>
      <c r="E58" s="36">
        <v>0</v>
      </c>
      <c r="F58" s="36">
        <v>0</v>
      </c>
      <c r="G58" s="36">
        <v>0</v>
      </c>
      <c r="H58" s="131"/>
      <c r="I58" s="131"/>
    </row>
    <row r="59" spans="1:9" ht="26" x14ac:dyDescent="0.35">
      <c r="A59" s="55">
        <v>4</v>
      </c>
      <c r="B59" s="54"/>
      <c r="C59" s="50"/>
      <c r="D59" s="25" t="s">
        <v>16</v>
      </c>
      <c r="E59" s="36">
        <v>0</v>
      </c>
      <c r="F59" s="36">
        <v>0</v>
      </c>
      <c r="G59" s="36">
        <v>0</v>
      </c>
      <c r="H59" s="131"/>
      <c r="I59" s="131"/>
    </row>
    <row r="60" spans="1:9" ht="26" x14ac:dyDescent="0.35">
      <c r="A60" s="55">
        <v>42</v>
      </c>
      <c r="B60" s="54"/>
      <c r="C60" s="50"/>
      <c r="D60" s="25" t="s">
        <v>35</v>
      </c>
      <c r="E60" s="36">
        <v>0</v>
      </c>
      <c r="F60" s="36">
        <v>0</v>
      </c>
      <c r="G60" s="36">
        <v>0</v>
      </c>
      <c r="H60" s="131"/>
      <c r="I60" s="131"/>
    </row>
    <row r="61" spans="1:9" x14ac:dyDescent="0.35">
      <c r="A61" s="46">
        <v>422</v>
      </c>
      <c r="B61" s="41"/>
      <c r="C61" s="24"/>
      <c r="D61" s="48" t="s">
        <v>94</v>
      </c>
      <c r="E61" s="36">
        <v>0</v>
      </c>
      <c r="F61" s="36">
        <v>0</v>
      </c>
      <c r="G61" s="36">
        <v>0</v>
      </c>
      <c r="H61" s="131"/>
      <c r="I61" s="131"/>
    </row>
    <row r="62" spans="1:9" x14ac:dyDescent="0.35">
      <c r="A62" s="45">
        <v>4221</v>
      </c>
      <c r="B62" s="41"/>
      <c r="C62" s="24"/>
      <c r="D62" s="48" t="s">
        <v>98</v>
      </c>
      <c r="E62" s="36">
        <v>0</v>
      </c>
      <c r="F62" s="36">
        <v>0</v>
      </c>
      <c r="G62" s="36">
        <v>0</v>
      </c>
      <c r="H62" s="131"/>
      <c r="I62" s="131"/>
    </row>
    <row r="63" spans="1:9" x14ac:dyDescent="0.35">
      <c r="A63" s="45">
        <v>4225</v>
      </c>
      <c r="B63" s="41"/>
      <c r="C63" s="24"/>
      <c r="D63" s="48" t="s">
        <v>99</v>
      </c>
      <c r="E63" s="36">
        <v>0</v>
      </c>
      <c r="F63" s="36">
        <v>0</v>
      </c>
      <c r="G63" s="36">
        <v>0</v>
      </c>
      <c r="H63" s="131"/>
      <c r="I63" s="131"/>
    </row>
    <row r="64" spans="1:9" ht="26" x14ac:dyDescent="0.35">
      <c r="A64" s="45">
        <v>4227</v>
      </c>
      <c r="B64" s="41"/>
      <c r="C64" s="24"/>
      <c r="D64" s="48" t="s">
        <v>95</v>
      </c>
      <c r="E64" s="36">
        <v>0</v>
      </c>
      <c r="F64" s="36">
        <v>0</v>
      </c>
      <c r="G64" s="36">
        <v>0</v>
      </c>
      <c r="H64" s="131"/>
      <c r="I64" s="131"/>
    </row>
    <row r="65" spans="1:9" x14ac:dyDescent="0.35">
      <c r="A65" s="46">
        <v>423</v>
      </c>
      <c r="B65" s="41"/>
      <c r="C65" s="24"/>
      <c r="D65" s="48" t="s">
        <v>96</v>
      </c>
      <c r="E65" s="36">
        <v>0</v>
      </c>
      <c r="F65" s="36">
        <v>0</v>
      </c>
      <c r="G65" s="36">
        <v>0</v>
      </c>
      <c r="H65" s="131"/>
      <c r="I65" s="131"/>
    </row>
    <row r="66" spans="1:9" ht="26" x14ac:dyDescent="0.35">
      <c r="A66" s="45">
        <v>4231</v>
      </c>
      <c r="B66" s="41"/>
      <c r="C66" s="24"/>
      <c r="D66" s="48" t="s">
        <v>102</v>
      </c>
      <c r="E66" s="36">
        <v>0</v>
      </c>
      <c r="F66" s="36">
        <v>0</v>
      </c>
      <c r="G66" s="36">
        <v>0</v>
      </c>
      <c r="H66" s="131"/>
      <c r="I66" s="131"/>
    </row>
    <row r="67" spans="1:9" ht="26" x14ac:dyDescent="0.35">
      <c r="A67" s="46">
        <v>45</v>
      </c>
      <c r="B67" s="41"/>
      <c r="C67" s="24"/>
      <c r="D67" s="48" t="s">
        <v>97</v>
      </c>
      <c r="E67" s="36">
        <v>0</v>
      </c>
      <c r="F67" s="36">
        <v>0</v>
      </c>
      <c r="G67" s="36">
        <v>0</v>
      </c>
      <c r="H67" s="131"/>
      <c r="I67" s="131"/>
    </row>
    <row r="68" spans="1:9" ht="26" x14ac:dyDescent="0.35">
      <c r="A68" s="46">
        <v>451</v>
      </c>
      <c r="B68" s="41"/>
      <c r="C68" s="24"/>
      <c r="D68" s="48" t="s">
        <v>100</v>
      </c>
      <c r="E68" s="36">
        <v>0</v>
      </c>
      <c r="F68" s="36">
        <v>0</v>
      </c>
      <c r="G68" s="36">
        <v>0</v>
      </c>
      <c r="H68" s="131"/>
      <c r="I68" s="131"/>
    </row>
    <row r="69" spans="1:9" ht="26" x14ac:dyDescent="0.35">
      <c r="A69" s="45">
        <v>4511</v>
      </c>
      <c r="B69" s="41"/>
      <c r="C69" s="24"/>
      <c r="D69" s="48" t="s">
        <v>101</v>
      </c>
      <c r="E69" s="36">
        <v>0</v>
      </c>
      <c r="F69" s="36">
        <v>0</v>
      </c>
      <c r="G69" s="36">
        <v>0</v>
      </c>
      <c r="H69" s="131"/>
      <c r="I69" s="131"/>
    </row>
    <row r="70" spans="1:9" x14ac:dyDescent="0.35">
      <c r="A70" s="45"/>
      <c r="B70" s="41"/>
      <c r="C70" s="24"/>
      <c r="D70" s="53"/>
      <c r="E70" s="36"/>
      <c r="F70" s="36"/>
      <c r="G70" s="36"/>
      <c r="H70" s="131"/>
      <c r="I70" s="131"/>
    </row>
    <row r="71" spans="1:9" x14ac:dyDescent="0.35">
      <c r="A71" s="213" t="s">
        <v>175</v>
      </c>
      <c r="B71" s="214"/>
      <c r="C71" s="215"/>
      <c r="D71" s="53" t="s">
        <v>176</v>
      </c>
      <c r="E71" s="36"/>
      <c r="F71" s="36"/>
      <c r="G71" s="36"/>
      <c r="H71" s="131"/>
      <c r="I71" s="131"/>
    </row>
    <row r="72" spans="1:9" ht="26" x14ac:dyDescent="0.35">
      <c r="A72" s="46">
        <v>4</v>
      </c>
      <c r="B72" s="78"/>
      <c r="C72" s="24"/>
      <c r="D72" s="25" t="s">
        <v>16</v>
      </c>
      <c r="E72" s="36">
        <v>1409.93</v>
      </c>
      <c r="F72" s="36">
        <v>0</v>
      </c>
      <c r="G72" s="36">
        <v>0</v>
      </c>
      <c r="H72" s="131"/>
      <c r="I72" s="131"/>
    </row>
    <row r="73" spans="1:9" ht="26" x14ac:dyDescent="0.35">
      <c r="A73" s="46">
        <v>42</v>
      </c>
      <c r="B73" s="78"/>
      <c r="C73" s="24"/>
      <c r="D73" s="25" t="s">
        <v>35</v>
      </c>
      <c r="E73" s="36">
        <v>1409.93</v>
      </c>
      <c r="F73" s="36">
        <v>0</v>
      </c>
      <c r="G73" s="36">
        <v>0</v>
      </c>
      <c r="H73" s="131"/>
      <c r="I73" s="131"/>
    </row>
    <row r="74" spans="1:9" x14ac:dyDescent="0.35">
      <c r="A74" s="46">
        <v>422</v>
      </c>
      <c r="B74" s="78"/>
      <c r="C74" s="24"/>
      <c r="D74" s="48" t="s">
        <v>94</v>
      </c>
      <c r="E74" s="36">
        <v>1409.93</v>
      </c>
      <c r="F74" s="36">
        <v>0</v>
      </c>
      <c r="G74" s="36">
        <v>0</v>
      </c>
      <c r="H74" s="131"/>
      <c r="I74" s="131"/>
    </row>
    <row r="75" spans="1:9" x14ac:dyDescent="0.35">
      <c r="A75" s="45">
        <v>4221</v>
      </c>
      <c r="B75" s="41"/>
      <c r="C75" s="24"/>
      <c r="D75" s="48" t="s">
        <v>98</v>
      </c>
      <c r="E75" s="36">
        <v>1409.93</v>
      </c>
      <c r="F75" s="36">
        <v>0</v>
      </c>
      <c r="G75" s="36">
        <v>0</v>
      </c>
      <c r="H75" s="131"/>
      <c r="I75" s="131"/>
    </row>
    <row r="76" spans="1:9" x14ac:dyDescent="0.35">
      <c r="A76" s="45">
        <v>4225</v>
      </c>
      <c r="B76" s="41"/>
      <c r="C76" s="24"/>
      <c r="D76" s="53" t="s">
        <v>205</v>
      </c>
      <c r="E76" s="36">
        <v>0</v>
      </c>
      <c r="F76" s="36">
        <v>0</v>
      </c>
      <c r="G76" s="36">
        <v>0</v>
      </c>
      <c r="H76" s="131"/>
      <c r="I76" s="131"/>
    </row>
    <row r="77" spans="1:9" ht="26" x14ac:dyDescent="0.35">
      <c r="A77" s="45">
        <v>4227</v>
      </c>
      <c r="B77" s="41"/>
      <c r="C77" s="24"/>
      <c r="D77" s="53" t="s">
        <v>206</v>
      </c>
      <c r="E77" s="36">
        <v>0</v>
      </c>
      <c r="F77" s="36">
        <v>0</v>
      </c>
      <c r="G77" s="36">
        <v>0</v>
      </c>
      <c r="H77" s="131"/>
      <c r="I77" s="131"/>
    </row>
    <row r="78" spans="1:9" x14ac:dyDescent="0.35">
      <c r="A78" s="210" t="s">
        <v>54</v>
      </c>
      <c r="B78" s="211"/>
      <c r="C78" s="212"/>
      <c r="D78" s="25" t="s">
        <v>91</v>
      </c>
      <c r="E78" s="36"/>
      <c r="F78" s="36"/>
      <c r="G78" s="36"/>
      <c r="H78" s="131"/>
      <c r="I78" s="131"/>
    </row>
    <row r="79" spans="1:9" x14ac:dyDescent="0.35">
      <c r="A79" s="210" t="s">
        <v>103</v>
      </c>
      <c r="B79" s="211"/>
      <c r="C79" s="212"/>
      <c r="D79" s="25" t="s">
        <v>104</v>
      </c>
      <c r="E79" s="36"/>
      <c r="F79" s="36"/>
      <c r="G79" s="36"/>
      <c r="H79" s="131"/>
      <c r="I79" s="131"/>
    </row>
    <row r="80" spans="1:9" x14ac:dyDescent="0.35">
      <c r="A80" s="213" t="s">
        <v>56</v>
      </c>
      <c r="B80" s="214"/>
      <c r="C80" s="215"/>
      <c r="D80" s="32" t="s">
        <v>57</v>
      </c>
      <c r="E80" s="36"/>
      <c r="F80" s="36"/>
      <c r="G80" s="36"/>
      <c r="H80" s="131"/>
      <c r="I80" s="131"/>
    </row>
    <row r="81" spans="1:10" x14ac:dyDescent="0.35">
      <c r="A81" s="60">
        <v>3</v>
      </c>
      <c r="B81" s="39"/>
      <c r="C81" s="32"/>
      <c r="D81" s="25" t="s">
        <v>14</v>
      </c>
      <c r="E81" s="36">
        <v>11037.84</v>
      </c>
      <c r="F81" s="36">
        <v>21741.200000000001</v>
      </c>
      <c r="G81" s="36">
        <v>12959.48</v>
      </c>
      <c r="H81" s="131">
        <f>AVERAGE(G81/E83)</f>
        <v>1.4360027879073962</v>
      </c>
      <c r="I81" s="131">
        <f t="shared" ref="I81:I94" si="2">AVERAGE(G81/F81)</f>
        <v>0.59607933324747475</v>
      </c>
    </row>
    <row r="82" spans="1:10" x14ac:dyDescent="0.35">
      <c r="A82" s="60">
        <v>32</v>
      </c>
      <c r="B82" s="39"/>
      <c r="C82" s="32"/>
      <c r="D82" s="25" t="s">
        <v>26</v>
      </c>
      <c r="E82" s="66">
        <v>11037.84</v>
      </c>
      <c r="F82" s="66">
        <v>21741.200000000001</v>
      </c>
      <c r="G82" s="66">
        <v>12959.48</v>
      </c>
      <c r="H82" s="131">
        <f t="shared" ref="H82:H94" si="3">AVERAGE(G82/E82)</f>
        <v>1.1740956563965412</v>
      </c>
      <c r="I82" s="131">
        <f t="shared" si="2"/>
        <v>0.59607933324747475</v>
      </c>
    </row>
    <row r="83" spans="1:10" x14ac:dyDescent="0.35">
      <c r="A83" s="46">
        <v>322</v>
      </c>
      <c r="B83" s="41"/>
      <c r="C83" s="24"/>
      <c r="D83" s="49" t="s">
        <v>59</v>
      </c>
      <c r="E83" s="66">
        <v>9024.69</v>
      </c>
      <c r="F83" s="66">
        <v>16894.5</v>
      </c>
      <c r="G83" s="66">
        <v>9392.89</v>
      </c>
      <c r="H83" s="131">
        <v>0</v>
      </c>
      <c r="I83" s="131">
        <f t="shared" si="2"/>
        <v>0.55597324573085916</v>
      </c>
    </row>
    <row r="84" spans="1:10" ht="26" x14ac:dyDescent="0.35">
      <c r="A84" s="45">
        <v>3221</v>
      </c>
      <c r="B84" s="41"/>
      <c r="C84" s="24"/>
      <c r="D84" s="48" t="s">
        <v>71</v>
      </c>
      <c r="E84" s="36">
        <v>577.62</v>
      </c>
      <c r="F84" s="36">
        <v>1061.78</v>
      </c>
      <c r="G84" s="36">
        <v>1023.14</v>
      </c>
      <c r="H84" s="131">
        <f t="shared" si="3"/>
        <v>1.771302932723936</v>
      </c>
      <c r="I84" s="131">
        <f t="shared" si="2"/>
        <v>0.96360828043474167</v>
      </c>
      <c r="J84" s="132"/>
    </row>
    <row r="85" spans="1:10" x14ac:dyDescent="0.35">
      <c r="A85" s="45">
        <v>3222</v>
      </c>
      <c r="B85" s="41"/>
      <c r="C85" s="24"/>
      <c r="D85" s="48" t="s">
        <v>60</v>
      </c>
      <c r="E85" s="36">
        <v>4890.2299999999996</v>
      </c>
      <c r="F85" s="36">
        <v>8000</v>
      </c>
      <c r="G85" s="36">
        <v>4571.75</v>
      </c>
      <c r="H85" s="131">
        <f t="shared" si="3"/>
        <v>0.93487422881950344</v>
      </c>
      <c r="I85" s="131">
        <f t="shared" si="2"/>
        <v>0.57146874999999997</v>
      </c>
      <c r="J85" s="132"/>
    </row>
    <row r="86" spans="1:10" x14ac:dyDescent="0.35">
      <c r="A86" s="45">
        <v>3223</v>
      </c>
      <c r="B86" s="41"/>
      <c r="C86" s="24"/>
      <c r="D86" s="48" t="s">
        <v>61</v>
      </c>
      <c r="E86" s="36">
        <v>3441.38</v>
      </c>
      <c r="F86" s="36">
        <v>7600</v>
      </c>
      <c r="G86" s="36">
        <v>3520.41</v>
      </c>
      <c r="H86" s="131">
        <f t="shared" si="3"/>
        <v>1.0229646246563877</v>
      </c>
      <c r="I86" s="131">
        <f t="shared" si="2"/>
        <v>0.46321184210526312</v>
      </c>
      <c r="J86" s="132"/>
    </row>
    <row r="87" spans="1:10" ht="26" x14ac:dyDescent="0.35">
      <c r="A87" s="45">
        <v>3224</v>
      </c>
      <c r="B87" s="41"/>
      <c r="C87" s="24"/>
      <c r="D87" s="48" t="s">
        <v>72</v>
      </c>
      <c r="E87" s="36">
        <v>109.88</v>
      </c>
      <c r="F87" s="36">
        <v>132.72</v>
      </c>
      <c r="G87" s="36">
        <v>194.41</v>
      </c>
      <c r="H87" s="131">
        <f t="shared" si="3"/>
        <v>1.7692937750273026</v>
      </c>
      <c r="I87" s="131">
        <f t="shared" si="2"/>
        <v>1.4648131404460518</v>
      </c>
      <c r="J87" s="133"/>
    </row>
    <row r="88" spans="1:10" x14ac:dyDescent="0.35">
      <c r="A88" s="45">
        <v>3225</v>
      </c>
      <c r="B88" s="41"/>
      <c r="C88" s="24"/>
      <c r="D88" s="48" t="s">
        <v>73</v>
      </c>
      <c r="E88" s="36">
        <v>5.58</v>
      </c>
      <c r="F88" s="36">
        <v>100</v>
      </c>
      <c r="G88" s="36">
        <v>83.18</v>
      </c>
      <c r="H88" s="131">
        <f t="shared" si="3"/>
        <v>14.906810035842295</v>
      </c>
      <c r="I88" s="131">
        <f t="shared" si="2"/>
        <v>0.83180000000000009</v>
      </c>
      <c r="J88" s="133"/>
    </row>
    <row r="89" spans="1:10" x14ac:dyDescent="0.35">
      <c r="A89" s="45">
        <v>3227</v>
      </c>
      <c r="B89" s="41"/>
      <c r="C89" s="24"/>
      <c r="D89" s="48" t="s">
        <v>74</v>
      </c>
      <c r="E89" s="36">
        <v>0</v>
      </c>
      <c r="F89" s="36">
        <v>0</v>
      </c>
      <c r="G89" s="36">
        <v>0</v>
      </c>
      <c r="H89" s="131">
        <v>0</v>
      </c>
      <c r="I89" s="131">
        <v>0</v>
      </c>
      <c r="J89" s="133"/>
    </row>
    <row r="90" spans="1:10" x14ac:dyDescent="0.35">
      <c r="A90" s="46">
        <v>323</v>
      </c>
      <c r="B90" s="41"/>
      <c r="C90" s="24"/>
      <c r="D90" s="49" t="s">
        <v>62</v>
      </c>
      <c r="E90" s="66">
        <v>2013.15</v>
      </c>
      <c r="F90" s="66">
        <v>4846.7</v>
      </c>
      <c r="G90" s="66">
        <v>3566.59</v>
      </c>
      <c r="H90" s="131">
        <f t="shared" si="3"/>
        <v>1.7716464247572212</v>
      </c>
      <c r="I90" s="131">
        <f t="shared" si="2"/>
        <v>0.73588008335568533</v>
      </c>
    </row>
    <row r="91" spans="1:10" x14ac:dyDescent="0.35">
      <c r="A91" s="45">
        <v>3231</v>
      </c>
      <c r="B91" s="41"/>
      <c r="C91" s="24"/>
      <c r="D91" s="48" t="s">
        <v>75</v>
      </c>
      <c r="E91" s="36">
        <v>26</v>
      </c>
      <c r="F91" s="36">
        <v>159.27000000000001</v>
      </c>
      <c r="G91" s="36">
        <v>87.6</v>
      </c>
      <c r="H91" s="131">
        <f t="shared" si="3"/>
        <v>3.3692307692307688</v>
      </c>
      <c r="I91" s="131">
        <f t="shared" si="2"/>
        <v>0.55000941796948566</v>
      </c>
      <c r="J91" s="133"/>
    </row>
    <row r="92" spans="1:10" x14ac:dyDescent="0.35">
      <c r="A92" s="45">
        <v>3232</v>
      </c>
      <c r="B92" s="41"/>
      <c r="C92" s="24"/>
      <c r="D92" s="48" t="s">
        <v>76</v>
      </c>
      <c r="E92" s="36">
        <v>575</v>
      </c>
      <c r="F92" s="36">
        <v>987.43</v>
      </c>
      <c r="G92" s="36">
        <v>813.61</v>
      </c>
      <c r="H92" s="131">
        <f t="shared" si="3"/>
        <v>1.4149739130434782</v>
      </c>
      <c r="I92" s="131">
        <f t="shared" si="2"/>
        <v>0.8239672685658731</v>
      </c>
      <c r="J92" s="132"/>
    </row>
    <row r="93" spans="1:10" x14ac:dyDescent="0.35">
      <c r="A93" s="45">
        <v>3234</v>
      </c>
      <c r="B93" s="41"/>
      <c r="C93" s="24"/>
      <c r="D93" s="48" t="s">
        <v>77</v>
      </c>
      <c r="E93" s="36">
        <v>1279.43</v>
      </c>
      <c r="F93" s="36">
        <v>3300</v>
      </c>
      <c r="G93" s="36">
        <v>2487.2399999999998</v>
      </c>
      <c r="H93" s="131">
        <f t="shared" si="3"/>
        <v>1.9440219472733948</v>
      </c>
      <c r="I93" s="131">
        <f t="shared" si="2"/>
        <v>0.75370909090909088</v>
      </c>
      <c r="J93" s="133"/>
    </row>
    <row r="94" spans="1:10" x14ac:dyDescent="0.35">
      <c r="A94" s="45">
        <v>3236</v>
      </c>
      <c r="B94" s="41"/>
      <c r="C94" s="24"/>
      <c r="D94" s="48" t="s">
        <v>78</v>
      </c>
      <c r="E94" s="36">
        <v>132.72</v>
      </c>
      <c r="F94" s="36">
        <v>400</v>
      </c>
      <c r="G94" s="36">
        <v>178.14</v>
      </c>
      <c r="H94" s="131">
        <f t="shared" si="3"/>
        <v>1.3422242314647377</v>
      </c>
      <c r="I94" s="131">
        <f t="shared" si="2"/>
        <v>0.44534999999999997</v>
      </c>
      <c r="J94" s="133"/>
    </row>
    <row r="95" spans="1:10" x14ac:dyDescent="0.35">
      <c r="A95" s="45">
        <v>3237</v>
      </c>
      <c r="B95" s="41"/>
      <c r="C95" s="24"/>
      <c r="D95" s="48" t="s">
        <v>79</v>
      </c>
      <c r="E95" s="36">
        <v>0</v>
      </c>
      <c r="F95" s="36">
        <v>0</v>
      </c>
      <c r="G95" s="36">
        <v>0</v>
      </c>
      <c r="H95" s="131">
        <v>0</v>
      </c>
      <c r="I95" s="131">
        <v>0</v>
      </c>
      <c r="J95" t="s">
        <v>223</v>
      </c>
    </row>
    <row r="96" spans="1:10" x14ac:dyDescent="0.35">
      <c r="A96" s="45">
        <v>3238</v>
      </c>
      <c r="B96" s="41"/>
      <c r="C96" s="24"/>
      <c r="D96" s="48" t="s">
        <v>66</v>
      </c>
      <c r="E96" s="36">
        <v>0</v>
      </c>
      <c r="F96" s="36">
        <v>0</v>
      </c>
      <c r="G96" s="36">
        <v>0</v>
      </c>
      <c r="H96" s="131">
        <v>0</v>
      </c>
      <c r="I96" s="131">
        <v>0</v>
      </c>
    </row>
    <row r="97" spans="1:9" x14ac:dyDescent="0.35">
      <c r="A97" s="45">
        <v>3239</v>
      </c>
      <c r="B97" s="41"/>
      <c r="C97" s="24"/>
      <c r="D97" s="48" t="s">
        <v>67</v>
      </c>
      <c r="E97" s="36">
        <v>0</v>
      </c>
      <c r="F97" s="36">
        <v>0</v>
      </c>
      <c r="G97" s="36">
        <v>0</v>
      </c>
      <c r="H97" s="131">
        <v>0</v>
      </c>
      <c r="I97" s="131">
        <v>0</v>
      </c>
    </row>
    <row r="98" spans="1:9" x14ac:dyDescent="0.35">
      <c r="A98" s="40"/>
      <c r="B98" s="41"/>
      <c r="C98" s="24"/>
      <c r="D98" s="24"/>
      <c r="E98" s="8"/>
      <c r="F98" s="8"/>
      <c r="G98" s="8"/>
      <c r="H98" s="131"/>
      <c r="I98" s="131"/>
    </row>
    <row r="99" spans="1:9" ht="26" x14ac:dyDescent="0.35">
      <c r="A99" s="210" t="s">
        <v>120</v>
      </c>
      <c r="B99" s="211"/>
      <c r="C99" s="212"/>
      <c r="D99" s="25" t="s">
        <v>217</v>
      </c>
      <c r="E99" s="8"/>
      <c r="F99" s="8"/>
      <c r="G99" s="8"/>
      <c r="H99" s="131"/>
      <c r="I99" s="131"/>
    </row>
    <row r="100" spans="1:9" ht="26" x14ac:dyDescent="0.35">
      <c r="A100" s="210" t="s">
        <v>125</v>
      </c>
      <c r="B100" s="211"/>
      <c r="C100" s="212"/>
      <c r="D100" s="25" t="s">
        <v>218</v>
      </c>
      <c r="E100" s="8"/>
      <c r="F100" s="8"/>
      <c r="G100" s="8"/>
      <c r="H100" s="131"/>
      <c r="I100" s="131"/>
    </row>
    <row r="101" spans="1:9" x14ac:dyDescent="0.35">
      <c r="A101" s="213" t="s">
        <v>219</v>
      </c>
      <c r="B101" s="214"/>
      <c r="C101" s="215"/>
      <c r="D101" s="32" t="s">
        <v>212</v>
      </c>
      <c r="E101" s="8"/>
      <c r="F101" s="8"/>
      <c r="G101" s="8"/>
      <c r="H101" s="131"/>
      <c r="I101" s="131"/>
    </row>
    <row r="102" spans="1:9" x14ac:dyDescent="0.35">
      <c r="A102" s="129">
        <v>3</v>
      </c>
      <c r="B102" s="78"/>
      <c r="C102" s="25"/>
      <c r="D102" s="25" t="s">
        <v>14</v>
      </c>
      <c r="E102" s="36"/>
      <c r="F102" s="36"/>
      <c r="G102" s="36"/>
      <c r="H102" s="131"/>
      <c r="I102" s="131"/>
    </row>
    <row r="103" spans="1:9" x14ac:dyDescent="0.35">
      <c r="A103" s="129">
        <v>31</v>
      </c>
      <c r="B103" s="78"/>
      <c r="C103" s="25"/>
      <c r="D103" s="49" t="s">
        <v>15</v>
      </c>
      <c r="E103" s="36"/>
      <c r="F103" s="36"/>
      <c r="G103" s="36"/>
      <c r="H103" s="131"/>
      <c r="I103" s="131"/>
    </row>
    <row r="104" spans="1:9" x14ac:dyDescent="0.35">
      <c r="A104" s="129">
        <v>311</v>
      </c>
      <c r="B104" s="78"/>
      <c r="C104" s="25"/>
      <c r="D104" s="49" t="s">
        <v>109</v>
      </c>
      <c r="E104" s="36"/>
      <c r="F104" s="36"/>
      <c r="G104" s="36"/>
      <c r="H104" s="131"/>
      <c r="I104" s="131"/>
    </row>
    <row r="105" spans="1:9" x14ac:dyDescent="0.35">
      <c r="A105" s="130">
        <v>3113</v>
      </c>
      <c r="B105" s="41"/>
      <c r="C105" s="24"/>
      <c r="D105" s="48" t="s">
        <v>111</v>
      </c>
      <c r="E105" s="36"/>
      <c r="F105" s="36"/>
      <c r="G105" s="36"/>
      <c r="H105" s="131"/>
      <c r="I105" s="131"/>
    </row>
    <row r="106" spans="1:9" x14ac:dyDescent="0.35">
      <c r="A106" s="129">
        <v>313</v>
      </c>
      <c r="B106" s="78"/>
      <c r="C106" s="25"/>
      <c r="D106" s="49" t="s">
        <v>113</v>
      </c>
      <c r="E106" s="36"/>
      <c r="F106" s="36"/>
      <c r="G106" s="36"/>
      <c r="H106" s="131"/>
      <c r="I106" s="131"/>
    </row>
    <row r="107" spans="1:9" ht="26" x14ac:dyDescent="0.35">
      <c r="A107" s="130">
        <v>3132</v>
      </c>
      <c r="B107" s="41"/>
      <c r="C107" s="24"/>
      <c r="D107" s="48" t="s">
        <v>114</v>
      </c>
      <c r="E107" s="36"/>
      <c r="F107" s="36"/>
      <c r="G107" s="36"/>
      <c r="H107" s="131"/>
      <c r="I107" s="131"/>
    </row>
    <row r="108" spans="1:9" x14ac:dyDescent="0.35">
      <c r="A108" s="129">
        <v>32</v>
      </c>
      <c r="B108" s="78"/>
      <c r="C108" s="25"/>
      <c r="D108" s="25" t="s">
        <v>26</v>
      </c>
      <c r="E108" s="36"/>
      <c r="F108" s="36"/>
      <c r="G108" s="36"/>
      <c r="H108" s="131"/>
      <c r="I108" s="131"/>
    </row>
    <row r="109" spans="1:9" x14ac:dyDescent="0.35">
      <c r="A109" s="129">
        <v>322</v>
      </c>
      <c r="B109" s="78"/>
      <c r="C109" s="25"/>
      <c r="D109" s="49" t="s">
        <v>59</v>
      </c>
      <c r="E109" s="36"/>
      <c r="F109" s="36"/>
      <c r="G109" s="36"/>
      <c r="H109" s="131"/>
      <c r="I109" s="131"/>
    </row>
    <row r="110" spans="1:9" ht="26" x14ac:dyDescent="0.35">
      <c r="A110" s="130">
        <v>3221</v>
      </c>
      <c r="B110" s="41"/>
      <c r="C110" s="24"/>
      <c r="D110" s="48" t="s">
        <v>71</v>
      </c>
      <c r="E110" s="36"/>
      <c r="F110" s="36"/>
      <c r="G110" s="36"/>
      <c r="H110" s="131"/>
      <c r="I110" s="131"/>
    </row>
    <row r="111" spans="1:9" x14ac:dyDescent="0.35">
      <c r="A111" s="130">
        <v>3222</v>
      </c>
      <c r="B111" s="41"/>
      <c r="C111" s="24"/>
      <c r="D111" s="48" t="s">
        <v>60</v>
      </c>
      <c r="E111" s="36"/>
      <c r="F111" s="36"/>
      <c r="G111" s="36"/>
      <c r="H111" s="131"/>
      <c r="I111" s="131"/>
    </row>
    <row r="112" spans="1:9" x14ac:dyDescent="0.35">
      <c r="A112" s="130">
        <v>3223</v>
      </c>
      <c r="B112" s="41"/>
      <c r="C112" s="24"/>
      <c r="D112" s="48" t="s">
        <v>61</v>
      </c>
      <c r="E112" s="36"/>
      <c r="F112" s="36"/>
      <c r="G112" s="36"/>
      <c r="H112" s="131"/>
      <c r="I112" s="131"/>
    </row>
    <row r="113" spans="1:9" x14ac:dyDescent="0.35">
      <c r="A113" s="130">
        <v>3224</v>
      </c>
      <c r="B113" s="41"/>
      <c r="C113" s="24"/>
      <c r="D113" s="48" t="s">
        <v>220</v>
      </c>
      <c r="E113" s="36"/>
      <c r="F113" s="36"/>
      <c r="G113" s="36"/>
      <c r="H113" s="131"/>
      <c r="I113" s="131"/>
    </row>
    <row r="114" spans="1:9" x14ac:dyDescent="0.35">
      <c r="A114" s="130">
        <v>3225</v>
      </c>
      <c r="B114" s="41"/>
      <c r="C114" s="24"/>
      <c r="D114" s="48" t="s">
        <v>73</v>
      </c>
      <c r="E114" s="36"/>
      <c r="F114" s="36"/>
      <c r="G114" s="36"/>
      <c r="H114" s="131"/>
      <c r="I114" s="131"/>
    </row>
    <row r="115" spans="1:9" x14ac:dyDescent="0.35">
      <c r="A115" s="129">
        <v>323</v>
      </c>
      <c r="B115" s="78"/>
      <c r="C115" s="25"/>
      <c r="D115" s="49" t="s">
        <v>62</v>
      </c>
      <c r="E115" s="36"/>
      <c r="F115" s="36"/>
      <c r="G115" s="36"/>
      <c r="H115" s="131"/>
      <c r="I115" s="131"/>
    </row>
    <row r="116" spans="1:9" x14ac:dyDescent="0.35">
      <c r="A116" s="130">
        <v>3231</v>
      </c>
      <c r="B116" s="78"/>
      <c r="C116" s="25"/>
      <c r="D116" s="48" t="s">
        <v>75</v>
      </c>
      <c r="E116" s="36"/>
      <c r="F116" s="36"/>
      <c r="G116" s="36"/>
      <c r="H116" s="131"/>
      <c r="I116" s="131"/>
    </row>
    <row r="117" spans="1:9" x14ac:dyDescent="0.35">
      <c r="A117" s="130">
        <v>3232</v>
      </c>
      <c r="B117" s="41"/>
      <c r="C117" s="24"/>
      <c r="D117" s="48" t="s">
        <v>221</v>
      </c>
      <c r="E117" s="36"/>
      <c r="F117" s="36"/>
      <c r="G117" s="36"/>
      <c r="H117" s="131"/>
      <c r="I117" s="131"/>
    </row>
    <row r="118" spans="1:9" x14ac:dyDescent="0.35">
      <c r="A118" s="130">
        <v>3234</v>
      </c>
      <c r="B118" s="41"/>
      <c r="C118" s="24"/>
      <c r="D118" s="48" t="s">
        <v>77</v>
      </c>
      <c r="E118" s="36"/>
      <c r="F118" s="36"/>
      <c r="G118" s="36"/>
      <c r="H118" s="131"/>
      <c r="I118" s="131"/>
    </row>
    <row r="119" spans="1:9" x14ac:dyDescent="0.35">
      <c r="A119" s="130"/>
      <c r="B119" s="41"/>
      <c r="C119" s="24"/>
      <c r="D119" s="53"/>
      <c r="E119" s="8"/>
      <c r="F119" s="8"/>
      <c r="G119" s="8"/>
      <c r="H119" s="131"/>
      <c r="I119" s="131"/>
    </row>
    <row r="120" spans="1:9" x14ac:dyDescent="0.35">
      <c r="A120" s="47"/>
      <c r="B120" s="47"/>
      <c r="C120" s="47"/>
      <c r="D120" s="51"/>
      <c r="E120" s="52"/>
      <c r="F120" s="52"/>
      <c r="G120" s="52"/>
      <c r="H120" s="52"/>
      <c r="I120" s="52"/>
    </row>
  </sheetData>
  <mergeCells count="19">
    <mergeCell ref="A101:C101"/>
    <mergeCell ref="A6:C6"/>
    <mergeCell ref="A7:C7"/>
    <mergeCell ref="A58:C58"/>
    <mergeCell ref="A78:C78"/>
    <mergeCell ref="A79:C79"/>
    <mergeCell ref="A80:C80"/>
    <mergeCell ref="A44:C44"/>
    <mergeCell ref="A71:C71"/>
    <mergeCell ref="A8:C8"/>
    <mergeCell ref="A12:C12"/>
    <mergeCell ref="A10:C10"/>
    <mergeCell ref="A56:C56"/>
    <mergeCell ref="A57:C57"/>
    <mergeCell ref="A3:I3"/>
    <mergeCell ref="A5:C5"/>
    <mergeCell ref="A99:C99"/>
    <mergeCell ref="A100:C100"/>
    <mergeCell ref="A1:J1"/>
  </mergeCells>
  <pageMargins left="0.7" right="0.7" top="0.75" bottom="0.75" header="0.3" footer="0.3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3"/>
  <sheetViews>
    <sheetView topLeftCell="A28" workbookViewId="0">
      <selection activeCell="G8" sqref="G8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12" customWidth="1"/>
    <col min="6" max="6" width="15.1796875" customWidth="1"/>
    <col min="7" max="7" width="13.1796875" customWidth="1"/>
    <col min="8" max="8" width="10.453125" customWidth="1"/>
    <col min="9" max="9" width="9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x14ac:dyDescent="0.35">
      <c r="A2" s="4"/>
      <c r="B2" s="4"/>
      <c r="C2" s="4"/>
      <c r="D2" s="4"/>
      <c r="E2" s="4"/>
      <c r="F2" s="4"/>
      <c r="G2" s="4"/>
      <c r="H2" s="4"/>
      <c r="I2" s="5"/>
    </row>
    <row r="3" spans="1:10" ht="18" customHeight="1" x14ac:dyDescent="0.35">
      <c r="A3" s="181" t="s">
        <v>22</v>
      </c>
      <c r="B3" s="182"/>
      <c r="C3" s="182"/>
      <c r="D3" s="182"/>
      <c r="E3" s="182"/>
      <c r="F3" s="182"/>
      <c r="G3" s="182"/>
      <c r="H3" s="182"/>
      <c r="I3" s="182"/>
    </row>
    <row r="4" spans="1:10" ht="18" x14ac:dyDescent="0.35">
      <c r="A4" s="4"/>
      <c r="B4" s="4"/>
      <c r="C4" s="4"/>
      <c r="D4" s="4"/>
      <c r="E4" s="4"/>
      <c r="F4" s="4"/>
      <c r="G4" s="4"/>
      <c r="H4" s="4"/>
      <c r="I4" s="5"/>
    </row>
    <row r="5" spans="1:10" ht="34.5" x14ac:dyDescent="0.35">
      <c r="A5" s="207" t="s">
        <v>24</v>
      </c>
      <c r="B5" s="208"/>
      <c r="C5" s="209"/>
      <c r="D5" s="17" t="s">
        <v>25</v>
      </c>
      <c r="E5" s="18" t="s">
        <v>288</v>
      </c>
      <c r="F5" s="134" t="s">
        <v>289</v>
      </c>
      <c r="G5" s="18" t="s">
        <v>290</v>
      </c>
      <c r="H5" s="18" t="s">
        <v>286</v>
      </c>
      <c r="I5" s="18" t="s">
        <v>286</v>
      </c>
    </row>
    <row r="6" spans="1:10" x14ac:dyDescent="0.35">
      <c r="A6" s="210" t="s">
        <v>54</v>
      </c>
      <c r="B6" s="211"/>
      <c r="C6" s="212"/>
      <c r="D6" s="25" t="s">
        <v>91</v>
      </c>
      <c r="E6" s="36"/>
      <c r="F6" s="36"/>
      <c r="G6" s="36"/>
      <c r="H6" s="36"/>
      <c r="I6" s="36"/>
    </row>
    <row r="7" spans="1:10" ht="39" x14ac:dyDescent="0.35">
      <c r="A7" s="210" t="s">
        <v>105</v>
      </c>
      <c r="B7" s="211"/>
      <c r="C7" s="212"/>
      <c r="D7" s="25" t="s">
        <v>106</v>
      </c>
      <c r="E7" s="36">
        <v>600981.66</v>
      </c>
      <c r="F7" s="36">
        <v>2196753.2400000002</v>
      </c>
      <c r="G7" s="36">
        <v>751362.38</v>
      </c>
      <c r="H7" s="131">
        <f>AVERAGE(G7/E7)</f>
        <v>1.250225139981809</v>
      </c>
      <c r="I7" s="131">
        <f>AVERAGE(G7/F7)</f>
        <v>0.34203312703433175</v>
      </c>
    </row>
    <row r="8" spans="1:10" x14ac:dyDescent="0.35">
      <c r="A8" s="213" t="s">
        <v>107</v>
      </c>
      <c r="B8" s="214"/>
      <c r="C8" s="215"/>
      <c r="D8" s="32" t="s">
        <v>108</v>
      </c>
      <c r="E8" s="36"/>
      <c r="F8" s="36"/>
      <c r="G8" s="36"/>
      <c r="H8" s="131"/>
      <c r="I8" s="131"/>
    </row>
    <row r="9" spans="1:10" x14ac:dyDescent="0.35">
      <c r="A9" s="225"/>
      <c r="B9" s="226"/>
      <c r="C9" s="227"/>
      <c r="D9" s="24"/>
      <c r="E9" s="36"/>
      <c r="F9" s="36"/>
      <c r="G9" s="36"/>
      <c r="H9" s="131"/>
      <c r="I9" s="131"/>
    </row>
    <row r="10" spans="1:10" x14ac:dyDescent="0.35">
      <c r="A10" s="216"/>
      <c r="B10" s="217"/>
      <c r="C10" s="218"/>
      <c r="D10" s="24"/>
      <c r="E10" s="36"/>
      <c r="F10" s="36"/>
      <c r="G10" s="36"/>
      <c r="H10" s="131"/>
      <c r="I10" s="131"/>
    </row>
    <row r="11" spans="1:10" x14ac:dyDescent="0.35">
      <c r="A11" s="216"/>
      <c r="B11" s="217"/>
      <c r="C11" s="218"/>
      <c r="D11" s="24"/>
      <c r="E11" s="36"/>
      <c r="F11" s="36"/>
      <c r="G11" s="36"/>
      <c r="H11" s="131"/>
      <c r="I11" s="131"/>
    </row>
    <row r="12" spans="1:10" x14ac:dyDescent="0.35">
      <c r="A12" s="46">
        <v>3</v>
      </c>
      <c r="B12" s="43"/>
      <c r="C12" s="44"/>
      <c r="D12" s="49" t="s">
        <v>12</v>
      </c>
      <c r="E12" s="36">
        <v>600936.32999999996</v>
      </c>
      <c r="F12" s="36">
        <v>2195513.2400000002</v>
      </c>
      <c r="G12" s="36">
        <v>751359.21</v>
      </c>
      <c r="H12" s="131">
        <f t="shared" ref="H12:H49" si="0">AVERAGE(G12/E12)</f>
        <v>1.2503141722185445</v>
      </c>
      <c r="I12" s="131">
        <f t="shared" ref="I12:I49" si="1">AVERAGE(G12/F12)</f>
        <v>0.34222485945928521</v>
      </c>
    </row>
    <row r="13" spans="1:10" x14ac:dyDescent="0.35">
      <c r="A13" s="46">
        <v>31</v>
      </c>
      <c r="B13" s="43"/>
      <c r="C13" s="44"/>
      <c r="D13" s="49" t="s">
        <v>15</v>
      </c>
      <c r="E13" s="66">
        <v>596495.53</v>
      </c>
      <c r="F13" s="66">
        <v>2177350</v>
      </c>
      <c r="G13" s="66">
        <v>744331.83</v>
      </c>
      <c r="H13" s="131">
        <f t="shared" si="0"/>
        <v>1.2478414213766194</v>
      </c>
      <c r="I13" s="131">
        <f t="shared" si="1"/>
        <v>0.34185217351367486</v>
      </c>
    </row>
    <row r="14" spans="1:10" x14ac:dyDescent="0.35">
      <c r="A14" s="46">
        <v>311</v>
      </c>
      <c r="B14" s="43"/>
      <c r="C14" s="44"/>
      <c r="D14" s="49" t="s">
        <v>109</v>
      </c>
      <c r="E14" s="66">
        <v>492838.26</v>
      </c>
      <c r="F14" s="66">
        <v>1802000</v>
      </c>
      <c r="G14" s="66">
        <v>616320.36</v>
      </c>
      <c r="H14" s="131">
        <f t="shared" si="0"/>
        <v>1.2505529907519761</v>
      </c>
      <c r="I14" s="131">
        <f t="shared" si="1"/>
        <v>0.34202017758046616</v>
      </c>
    </row>
    <row r="15" spans="1:10" x14ac:dyDescent="0.35">
      <c r="A15" s="45">
        <v>3111</v>
      </c>
      <c r="B15" s="43"/>
      <c r="C15" s="44"/>
      <c r="D15" s="48" t="s">
        <v>110</v>
      </c>
      <c r="E15" s="36">
        <v>481371.39</v>
      </c>
      <c r="F15" s="36">
        <v>1770000</v>
      </c>
      <c r="G15" s="36">
        <v>595609.36</v>
      </c>
      <c r="H15" s="131">
        <f t="shared" si="0"/>
        <v>1.237317739220023</v>
      </c>
      <c r="I15" s="131">
        <f t="shared" si="1"/>
        <v>0.33650246327683614</v>
      </c>
    </row>
    <row r="16" spans="1:10" x14ac:dyDescent="0.35">
      <c r="A16" s="45">
        <v>3113</v>
      </c>
      <c r="B16" s="43"/>
      <c r="C16" s="44"/>
      <c r="D16" s="48" t="s">
        <v>111</v>
      </c>
      <c r="E16" s="36">
        <v>11466.87</v>
      </c>
      <c r="F16" s="36">
        <v>32000</v>
      </c>
      <c r="G16" s="36">
        <v>20711</v>
      </c>
      <c r="H16" s="131">
        <f t="shared" si="0"/>
        <v>1.8061598326308748</v>
      </c>
      <c r="I16" s="131">
        <f t="shared" si="1"/>
        <v>0.64721874999999995</v>
      </c>
    </row>
    <row r="17" spans="1:9" x14ac:dyDescent="0.35">
      <c r="A17" s="46">
        <v>312</v>
      </c>
      <c r="B17" s="43"/>
      <c r="C17" s="44"/>
      <c r="D17" s="49" t="s">
        <v>112</v>
      </c>
      <c r="E17" s="66">
        <v>24882</v>
      </c>
      <c r="F17" s="66">
        <v>73600</v>
      </c>
      <c r="G17" s="66">
        <v>29715.82</v>
      </c>
      <c r="H17" s="131">
        <f t="shared" si="0"/>
        <v>1.1942697532352704</v>
      </c>
      <c r="I17" s="131">
        <f t="shared" si="1"/>
        <v>0.40374755434782611</v>
      </c>
    </row>
    <row r="18" spans="1:9" x14ac:dyDescent="0.35">
      <c r="A18" s="45">
        <v>3121</v>
      </c>
      <c r="B18" s="43"/>
      <c r="C18" s="44"/>
      <c r="D18" s="48" t="s">
        <v>112</v>
      </c>
      <c r="E18" s="36">
        <v>24882</v>
      </c>
      <c r="F18" s="36">
        <v>73600</v>
      </c>
      <c r="G18" s="36">
        <v>29715.82</v>
      </c>
      <c r="H18" s="131">
        <f t="shared" si="0"/>
        <v>1.1942697532352704</v>
      </c>
      <c r="I18" s="131">
        <f t="shared" si="1"/>
        <v>0.40374755434782611</v>
      </c>
    </row>
    <row r="19" spans="1:9" x14ac:dyDescent="0.35">
      <c r="A19" s="46">
        <v>313</v>
      </c>
      <c r="B19" s="43"/>
      <c r="C19" s="44"/>
      <c r="D19" s="49" t="s">
        <v>113</v>
      </c>
      <c r="E19" s="66">
        <v>78775.27</v>
      </c>
      <c r="F19" s="66">
        <v>301750</v>
      </c>
      <c r="G19" s="66">
        <v>98295.65</v>
      </c>
      <c r="H19" s="131">
        <f t="shared" si="0"/>
        <v>1.2477983255404899</v>
      </c>
      <c r="I19" s="131">
        <f t="shared" si="1"/>
        <v>0.32575194697597348</v>
      </c>
    </row>
    <row r="20" spans="1:9" ht="26" x14ac:dyDescent="0.35">
      <c r="A20" s="45">
        <v>3132</v>
      </c>
      <c r="B20" s="43"/>
      <c r="C20" s="44"/>
      <c r="D20" s="48" t="s">
        <v>114</v>
      </c>
      <c r="E20" s="36">
        <v>78775.27</v>
      </c>
      <c r="F20" s="36">
        <v>301750</v>
      </c>
      <c r="G20" s="36">
        <v>98295.65</v>
      </c>
      <c r="H20" s="131">
        <f t="shared" si="0"/>
        <v>1.2477983255404899</v>
      </c>
      <c r="I20" s="131">
        <f t="shared" si="1"/>
        <v>0.32575194697597348</v>
      </c>
    </row>
    <row r="21" spans="1:9" x14ac:dyDescent="0.35">
      <c r="A21" s="46">
        <v>32</v>
      </c>
      <c r="B21" s="43"/>
      <c r="C21" s="44"/>
      <c r="D21" s="49" t="s">
        <v>26</v>
      </c>
      <c r="E21" s="66">
        <v>3976.26</v>
      </c>
      <c r="F21" s="66">
        <v>15008.84</v>
      </c>
      <c r="G21" s="66">
        <v>6622.35</v>
      </c>
      <c r="H21" s="131">
        <f t="shared" si="0"/>
        <v>1.6654720767756637</v>
      </c>
      <c r="I21" s="131">
        <f t="shared" si="1"/>
        <v>0.44122996847191392</v>
      </c>
    </row>
    <row r="22" spans="1:9" x14ac:dyDescent="0.35">
      <c r="A22" s="46">
        <v>321</v>
      </c>
      <c r="B22" s="43"/>
      <c r="C22" s="44"/>
      <c r="D22" s="49" t="s">
        <v>115</v>
      </c>
      <c r="E22" s="66">
        <v>228.78</v>
      </c>
      <c r="F22" s="66">
        <v>2498.17</v>
      </c>
      <c r="G22" s="66">
        <v>0</v>
      </c>
      <c r="H22" s="131">
        <f t="shared" si="0"/>
        <v>0</v>
      </c>
      <c r="I22" s="131">
        <f t="shared" si="1"/>
        <v>0</v>
      </c>
    </row>
    <row r="23" spans="1:9" x14ac:dyDescent="0.35">
      <c r="A23" s="45">
        <v>3211</v>
      </c>
      <c r="B23" s="43"/>
      <c r="C23" s="44"/>
      <c r="D23" s="48" t="s">
        <v>116</v>
      </c>
      <c r="E23" s="36">
        <v>228.78</v>
      </c>
      <c r="F23" s="36">
        <v>2498.17</v>
      </c>
      <c r="G23" s="36">
        <v>0</v>
      </c>
      <c r="H23" s="131">
        <f t="shared" si="0"/>
        <v>0</v>
      </c>
      <c r="I23" s="131">
        <f t="shared" si="1"/>
        <v>0</v>
      </c>
    </row>
    <row r="24" spans="1:9" x14ac:dyDescent="0.35">
      <c r="A24" s="45">
        <v>3213</v>
      </c>
      <c r="B24" s="43"/>
      <c r="C24" s="44"/>
      <c r="D24" s="48" t="s">
        <v>69</v>
      </c>
      <c r="E24" s="36">
        <v>0</v>
      </c>
      <c r="F24" s="36">
        <v>0</v>
      </c>
      <c r="G24" s="36">
        <v>0</v>
      </c>
      <c r="H24" s="131">
        <v>0</v>
      </c>
      <c r="I24" s="131">
        <v>0</v>
      </c>
    </row>
    <row r="25" spans="1:9" x14ac:dyDescent="0.35">
      <c r="A25" s="46">
        <v>322</v>
      </c>
      <c r="B25" s="43"/>
      <c r="C25" s="44"/>
      <c r="D25" s="49" t="s">
        <v>59</v>
      </c>
      <c r="E25" s="66">
        <v>712.71</v>
      </c>
      <c r="F25" s="66">
        <v>1800</v>
      </c>
      <c r="G25" s="66">
        <v>349.13</v>
      </c>
      <c r="H25" s="131">
        <f t="shared" si="0"/>
        <v>0.48986263697717158</v>
      </c>
      <c r="I25" s="131">
        <f t="shared" si="1"/>
        <v>0.19396111111111111</v>
      </c>
    </row>
    <row r="26" spans="1:9" ht="26" x14ac:dyDescent="0.35">
      <c r="A26" s="45">
        <v>3221</v>
      </c>
      <c r="B26" s="43"/>
      <c r="C26" s="44"/>
      <c r="D26" s="48" t="s">
        <v>71</v>
      </c>
      <c r="E26" s="36">
        <v>712.71</v>
      </c>
      <c r="F26" s="36">
        <v>1800</v>
      </c>
      <c r="G26" s="36">
        <v>349.13</v>
      </c>
      <c r="H26" s="131">
        <f t="shared" si="0"/>
        <v>0.48986263697717158</v>
      </c>
      <c r="I26" s="131">
        <f t="shared" si="1"/>
        <v>0.19396111111111111</v>
      </c>
    </row>
    <row r="27" spans="1:9" x14ac:dyDescent="0.35">
      <c r="A27" s="45">
        <v>3222</v>
      </c>
      <c r="B27" s="43"/>
      <c r="C27" s="44"/>
      <c r="D27" s="48" t="s">
        <v>60</v>
      </c>
      <c r="E27" s="36">
        <v>0</v>
      </c>
      <c r="F27" s="36">
        <v>0</v>
      </c>
      <c r="G27" s="36">
        <v>0</v>
      </c>
      <c r="H27" s="131">
        <v>0</v>
      </c>
      <c r="I27" s="131">
        <v>0</v>
      </c>
    </row>
    <row r="28" spans="1:9" x14ac:dyDescent="0.35">
      <c r="A28" s="46">
        <v>323</v>
      </c>
      <c r="B28" s="43"/>
      <c r="C28" s="44"/>
      <c r="D28" s="49" t="s">
        <v>62</v>
      </c>
      <c r="E28" s="66">
        <v>0</v>
      </c>
      <c r="F28" s="66">
        <v>3498.17</v>
      </c>
      <c r="G28" s="66">
        <v>2523</v>
      </c>
      <c r="H28" s="131">
        <v>0</v>
      </c>
      <c r="I28" s="131">
        <f t="shared" si="1"/>
        <v>0.72123424533398894</v>
      </c>
    </row>
    <row r="29" spans="1:9" x14ac:dyDescent="0.35">
      <c r="A29" s="45">
        <v>3233</v>
      </c>
      <c r="B29" s="43"/>
      <c r="C29" s="44"/>
      <c r="D29" s="48" t="s">
        <v>63</v>
      </c>
      <c r="E29" s="36">
        <v>0</v>
      </c>
      <c r="F29" s="36">
        <v>3100</v>
      </c>
      <c r="G29" s="36">
        <v>2523</v>
      </c>
      <c r="H29" s="131">
        <v>0</v>
      </c>
      <c r="I29" s="131">
        <f t="shared" si="1"/>
        <v>0.81387096774193546</v>
      </c>
    </row>
    <row r="30" spans="1:9" x14ac:dyDescent="0.35">
      <c r="A30" s="45">
        <v>3237</v>
      </c>
      <c r="B30" s="43"/>
      <c r="C30" s="44"/>
      <c r="D30" s="48" t="s">
        <v>117</v>
      </c>
      <c r="E30" s="36">
        <v>0</v>
      </c>
      <c r="F30" s="36">
        <v>398.17</v>
      </c>
      <c r="G30" s="36">
        <v>0</v>
      </c>
      <c r="H30" s="131">
        <v>0</v>
      </c>
      <c r="I30" s="131">
        <f t="shared" si="1"/>
        <v>0</v>
      </c>
    </row>
    <row r="31" spans="1:9" x14ac:dyDescent="0.35">
      <c r="A31" s="45">
        <v>3239</v>
      </c>
      <c r="B31" s="43"/>
      <c r="C31" s="44"/>
      <c r="D31" s="48" t="s">
        <v>67</v>
      </c>
      <c r="E31" s="36">
        <v>0</v>
      </c>
      <c r="F31" s="36">
        <v>0</v>
      </c>
      <c r="G31" s="36">
        <v>0</v>
      </c>
      <c r="H31" s="131">
        <v>0</v>
      </c>
      <c r="I31" s="131">
        <v>0</v>
      </c>
    </row>
    <row r="32" spans="1:9" ht="26.5" x14ac:dyDescent="0.35">
      <c r="A32" s="46">
        <v>329</v>
      </c>
      <c r="B32" s="43"/>
      <c r="C32" s="44"/>
      <c r="D32" s="49" t="s">
        <v>80</v>
      </c>
      <c r="E32" s="66">
        <v>3034.77</v>
      </c>
      <c r="F32" s="66">
        <v>7212.5</v>
      </c>
      <c r="G32" s="66">
        <v>3750.22</v>
      </c>
      <c r="H32" s="131">
        <f t="shared" si="0"/>
        <v>1.2357509794811468</v>
      </c>
      <c r="I32" s="131">
        <f t="shared" si="1"/>
        <v>0.51996117850953205</v>
      </c>
    </row>
    <row r="33" spans="1:9" x14ac:dyDescent="0.35">
      <c r="A33" s="45">
        <v>3293</v>
      </c>
      <c r="B33" s="43"/>
      <c r="C33" s="44"/>
      <c r="D33" s="48" t="s">
        <v>82</v>
      </c>
      <c r="E33" s="36">
        <v>13.55</v>
      </c>
      <c r="F33" s="36">
        <v>912.5</v>
      </c>
      <c r="G33" s="36">
        <v>908.79</v>
      </c>
      <c r="H33" s="131">
        <f t="shared" si="0"/>
        <v>67.069372693726933</v>
      </c>
      <c r="I33" s="131">
        <f t="shared" si="1"/>
        <v>0.99593424657534246</v>
      </c>
    </row>
    <row r="34" spans="1:9" x14ac:dyDescent="0.35">
      <c r="A34" s="45">
        <v>3295</v>
      </c>
      <c r="B34" s="43"/>
      <c r="C34" s="44"/>
      <c r="D34" s="48" t="s">
        <v>84</v>
      </c>
      <c r="E34" s="36">
        <v>1648.86</v>
      </c>
      <c r="F34" s="36">
        <v>2600</v>
      </c>
      <c r="G34" s="36">
        <v>1288</v>
      </c>
      <c r="H34" s="131">
        <f t="shared" si="0"/>
        <v>0.78114576131387747</v>
      </c>
      <c r="I34" s="131">
        <f t="shared" si="1"/>
        <v>0.49538461538461537</v>
      </c>
    </row>
    <row r="35" spans="1:9" x14ac:dyDescent="0.35">
      <c r="A35" s="45">
        <v>3296</v>
      </c>
      <c r="B35" s="43"/>
      <c r="C35" s="44"/>
      <c r="D35" s="48" t="s">
        <v>165</v>
      </c>
      <c r="E35" s="36">
        <v>572.36</v>
      </c>
      <c r="F35" s="36">
        <v>2500</v>
      </c>
      <c r="G35" s="36">
        <v>429.47</v>
      </c>
      <c r="H35" s="131">
        <f t="shared" si="0"/>
        <v>0.75034943042840174</v>
      </c>
      <c r="I35" s="131">
        <f t="shared" si="1"/>
        <v>0.17178800000000002</v>
      </c>
    </row>
    <row r="36" spans="1:9" ht="26" x14ac:dyDescent="0.35">
      <c r="A36" s="45">
        <v>3299</v>
      </c>
      <c r="B36" s="43"/>
      <c r="C36" s="44"/>
      <c r="D36" s="48" t="s">
        <v>80</v>
      </c>
      <c r="E36" s="36">
        <v>800</v>
      </c>
      <c r="F36" s="36">
        <v>1200</v>
      </c>
      <c r="G36" s="36">
        <v>1123.96</v>
      </c>
      <c r="H36" s="131">
        <f t="shared" si="0"/>
        <v>1.4049500000000001</v>
      </c>
      <c r="I36" s="131">
        <f t="shared" si="1"/>
        <v>0.93663333333333332</v>
      </c>
    </row>
    <row r="37" spans="1:9" x14ac:dyDescent="0.35">
      <c r="A37" s="46">
        <v>34</v>
      </c>
      <c r="B37" s="43"/>
      <c r="C37" s="44"/>
      <c r="D37" s="49" t="s">
        <v>85</v>
      </c>
      <c r="E37" s="66">
        <v>464.54</v>
      </c>
      <c r="F37" s="66">
        <v>2500</v>
      </c>
      <c r="G37" s="66">
        <v>405.03</v>
      </c>
      <c r="H37" s="131">
        <f t="shared" si="0"/>
        <v>0.87189477762948286</v>
      </c>
      <c r="I37" s="131">
        <f t="shared" si="1"/>
        <v>0.16201199999999999</v>
      </c>
    </row>
    <row r="38" spans="1:9" x14ac:dyDescent="0.35">
      <c r="A38" s="46">
        <v>343</v>
      </c>
      <c r="B38" s="43"/>
      <c r="C38" s="44"/>
      <c r="D38" s="49" t="s">
        <v>86</v>
      </c>
      <c r="E38" s="66">
        <v>464.54</v>
      </c>
      <c r="F38" s="66">
        <v>2500</v>
      </c>
      <c r="G38" s="66">
        <v>405.03</v>
      </c>
      <c r="H38" s="131">
        <f t="shared" si="0"/>
        <v>0.87189477762948286</v>
      </c>
      <c r="I38" s="131">
        <f t="shared" si="1"/>
        <v>0.16201199999999999</v>
      </c>
    </row>
    <row r="39" spans="1:9" x14ac:dyDescent="0.35">
      <c r="A39" s="45">
        <v>3433</v>
      </c>
      <c r="B39" s="43"/>
      <c r="C39" s="44"/>
      <c r="D39" s="48" t="s">
        <v>88</v>
      </c>
      <c r="E39" s="36">
        <v>464.54</v>
      </c>
      <c r="F39" s="36">
        <v>2500</v>
      </c>
      <c r="G39" s="36">
        <v>405.03</v>
      </c>
      <c r="H39" s="131">
        <f t="shared" si="0"/>
        <v>0.87189477762948286</v>
      </c>
      <c r="I39" s="131">
        <f t="shared" si="1"/>
        <v>0.16201199999999999</v>
      </c>
    </row>
    <row r="40" spans="1:9" x14ac:dyDescent="0.35">
      <c r="A40" s="46">
        <v>38</v>
      </c>
      <c r="B40" s="58"/>
      <c r="C40" s="59"/>
      <c r="D40" s="109" t="s">
        <v>281</v>
      </c>
      <c r="E40" s="36">
        <v>0</v>
      </c>
      <c r="F40" s="66">
        <v>654.4</v>
      </c>
      <c r="G40" s="66">
        <v>0</v>
      </c>
      <c r="H40" s="131">
        <v>0</v>
      </c>
      <c r="I40" s="131">
        <f t="shared" si="1"/>
        <v>0</v>
      </c>
    </row>
    <row r="41" spans="1:9" x14ac:dyDescent="0.35">
      <c r="A41" s="46">
        <v>381</v>
      </c>
      <c r="B41" s="58"/>
      <c r="C41" s="59"/>
      <c r="D41" s="109" t="s">
        <v>42</v>
      </c>
      <c r="E41" s="36">
        <v>0</v>
      </c>
      <c r="F41" s="66">
        <v>654.4</v>
      </c>
      <c r="G41" s="66">
        <v>0</v>
      </c>
      <c r="H41" s="131">
        <v>0</v>
      </c>
      <c r="I41" s="131">
        <f t="shared" si="1"/>
        <v>0</v>
      </c>
    </row>
    <row r="42" spans="1:9" x14ac:dyDescent="0.35">
      <c r="A42" s="45">
        <v>3812</v>
      </c>
      <c r="B42" s="43"/>
      <c r="C42" s="44"/>
      <c r="D42" s="53" t="s">
        <v>282</v>
      </c>
      <c r="E42" s="36">
        <v>0</v>
      </c>
      <c r="F42" s="36">
        <v>654.4</v>
      </c>
      <c r="G42" s="36">
        <v>0</v>
      </c>
      <c r="H42" s="131">
        <v>0</v>
      </c>
      <c r="I42" s="131">
        <f t="shared" si="1"/>
        <v>0</v>
      </c>
    </row>
    <row r="43" spans="1:9" x14ac:dyDescent="0.35">
      <c r="A43" s="210" t="s">
        <v>120</v>
      </c>
      <c r="B43" s="211"/>
      <c r="C43" s="212"/>
      <c r="D43" s="25" t="s">
        <v>121</v>
      </c>
      <c r="E43" s="66"/>
      <c r="F43" s="36"/>
      <c r="G43" s="36"/>
      <c r="H43" s="131"/>
      <c r="I43" s="131"/>
    </row>
    <row r="44" spans="1:9" ht="26" x14ac:dyDescent="0.35">
      <c r="A44" s="210" t="s">
        <v>135</v>
      </c>
      <c r="B44" s="211"/>
      <c r="C44" s="212"/>
      <c r="D44" s="25" t="s">
        <v>123</v>
      </c>
      <c r="E44" s="66"/>
      <c r="F44" s="36"/>
      <c r="G44" s="36"/>
      <c r="H44" s="131"/>
      <c r="I44" s="131"/>
    </row>
    <row r="45" spans="1:9" x14ac:dyDescent="0.35">
      <c r="A45" s="213" t="s">
        <v>107</v>
      </c>
      <c r="B45" s="214"/>
      <c r="C45" s="215"/>
      <c r="D45" s="32" t="s">
        <v>108</v>
      </c>
      <c r="E45" s="36"/>
      <c r="F45" s="36"/>
      <c r="G45" s="36"/>
      <c r="H45" s="131"/>
      <c r="I45" s="131"/>
    </row>
    <row r="46" spans="1:9" ht="26" x14ac:dyDescent="0.35">
      <c r="A46" s="46">
        <v>4</v>
      </c>
      <c r="B46" s="43"/>
      <c r="C46" s="44"/>
      <c r="D46" s="25" t="s">
        <v>16</v>
      </c>
      <c r="E46" s="66">
        <v>45.33</v>
      </c>
      <c r="F46" s="66">
        <v>1240</v>
      </c>
      <c r="G46" s="66">
        <v>3.17</v>
      </c>
      <c r="H46" s="131">
        <f t="shared" si="0"/>
        <v>6.993161261857489E-2</v>
      </c>
      <c r="I46" s="131">
        <f t="shared" si="1"/>
        <v>2.556451612903226E-3</v>
      </c>
    </row>
    <row r="47" spans="1:9" ht="26" x14ac:dyDescent="0.35">
      <c r="A47" s="46">
        <v>42</v>
      </c>
      <c r="B47" s="43"/>
      <c r="C47" s="44"/>
      <c r="D47" s="25" t="s">
        <v>35</v>
      </c>
      <c r="E47" s="66">
        <v>45.33</v>
      </c>
      <c r="F47" s="66">
        <v>1240</v>
      </c>
      <c r="G47" s="66">
        <v>3.17</v>
      </c>
      <c r="H47" s="131">
        <f t="shared" si="0"/>
        <v>6.993161261857489E-2</v>
      </c>
      <c r="I47" s="131">
        <f t="shared" si="1"/>
        <v>2.556451612903226E-3</v>
      </c>
    </row>
    <row r="48" spans="1:9" ht="26.5" x14ac:dyDescent="0.35">
      <c r="A48" s="46">
        <v>424</v>
      </c>
      <c r="B48" s="43"/>
      <c r="C48" s="44"/>
      <c r="D48" s="49" t="s">
        <v>118</v>
      </c>
      <c r="E48" s="36">
        <v>45.33</v>
      </c>
      <c r="F48" s="36">
        <v>1240</v>
      </c>
      <c r="G48" s="36">
        <v>3.17</v>
      </c>
      <c r="H48" s="131">
        <f t="shared" si="0"/>
        <v>6.993161261857489E-2</v>
      </c>
      <c r="I48" s="131">
        <f t="shared" si="1"/>
        <v>2.556451612903226E-3</v>
      </c>
    </row>
    <row r="49" spans="1:9" x14ac:dyDescent="0.35">
      <c r="A49" s="45">
        <v>4241</v>
      </c>
      <c r="B49" s="43"/>
      <c r="C49" s="44"/>
      <c r="D49" s="48" t="s">
        <v>119</v>
      </c>
      <c r="E49" s="36">
        <v>45.33</v>
      </c>
      <c r="F49" s="36">
        <v>1240</v>
      </c>
      <c r="G49" s="36">
        <v>3.17</v>
      </c>
      <c r="H49" s="131">
        <f t="shared" si="0"/>
        <v>6.993161261857489E-2</v>
      </c>
      <c r="I49" s="131">
        <f t="shared" si="1"/>
        <v>2.556451612903226E-3</v>
      </c>
    </row>
    <row r="50" spans="1:9" x14ac:dyDescent="0.35">
      <c r="A50" s="45"/>
      <c r="B50" s="43"/>
      <c r="C50" s="44"/>
      <c r="D50" s="48"/>
      <c r="E50" s="8"/>
      <c r="F50" s="9"/>
      <c r="G50" s="9"/>
      <c r="H50" s="131"/>
      <c r="I50" s="131"/>
    </row>
    <row r="51" spans="1:9" x14ac:dyDescent="0.35">
      <c r="A51" s="45"/>
      <c r="B51" s="43"/>
      <c r="C51" s="44"/>
      <c r="D51" s="48"/>
      <c r="E51" s="8"/>
      <c r="F51" s="9"/>
      <c r="G51" s="9"/>
      <c r="H51" s="131"/>
      <c r="I51" s="131"/>
    </row>
    <row r="52" spans="1:9" x14ac:dyDescent="0.35">
      <c r="A52" s="42"/>
      <c r="B52" s="43"/>
      <c r="C52" s="44"/>
      <c r="D52" s="24"/>
      <c r="E52" s="8"/>
      <c r="F52" s="9"/>
      <c r="G52" s="9"/>
      <c r="H52" s="131"/>
      <c r="I52" s="131"/>
    </row>
    <row r="53" spans="1:9" x14ac:dyDescent="0.35">
      <c r="A53" s="210"/>
      <c r="B53" s="211"/>
      <c r="C53" s="212"/>
      <c r="D53" s="25"/>
      <c r="E53" s="8"/>
      <c r="F53" s="8"/>
      <c r="G53" s="8"/>
      <c r="H53" s="131"/>
      <c r="I53" s="131"/>
    </row>
  </sheetData>
  <mergeCells count="13">
    <mergeCell ref="A1:J1"/>
    <mergeCell ref="A8:C8"/>
    <mergeCell ref="A3:I3"/>
    <mergeCell ref="A5:C5"/>
    <mergeCell ref="A6:C6"/>
    <mergeCell ref="A7:C7"/>
    <mergeCell ref="A9:C9"/>
    <mergeCell ref="A10:C10"/>
    <mergeCell ref="A11:C11"/>
    <mergeCell ref="A53:C53"/>
    <mergeCell ref="A43:C43"/>
    <mergeCell ref="A44:C44"/>
    <mergeCell ref="A45:C45"/>
  </mergeCells>
  <pageMargins left="0.7" right="0.7" top="0.75" bottom="0.75" header="0.3" footer="0.3"/>
  <pageSetup paperSize="9" scale="7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72"/>
  <sheetViews>
    <sheetView workbookViewId="0">
      <selection activeCell="G7" sqref="G7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11.81640625" customWidth="1"/>
    <col min="6" max="6" width="14.54296875" customWidth="1"/>
    <col min="7" max="7" width="11.26953125" customWidth="1"/>
    <col min="8" max="8" width="9.453125" customWidth="1"/>
    <col min="9" max="9" width="9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x14ac:dyDescent="0.35">
      <c r="A2" s="4"/>
      <c r="B2" s="4"/>
      <c r="C2" s="4"/>
      <c r="D2" s="4"/>
      <c r="E2" s="4"/>
      <c r="F2" s="5"/>
      <c r="G2" s="5"/>
      <c r="H2" s="5"/>
      <c r="I2" s="5"/>
    </row>
    <row r="3" spans="1:10" ht="18" customHeight="1" x14ac:dyDescent="0.35">
      <c r="A3" s="181" t="s">
        <v>22</v>
      </c>
      <c r="B3" s="182"/>
      <c r="C3" s="182"/>
      <c r="D3" s="182"/>
      <c r="E3" s="182"/>
      <c r="F3" s="182"/>
      <c r="G3" s="182"/>
      <c r="H3" s="182"/>
      <c r="I3" s="182"/>
    </row>
    <row r="4" spans="1:10" ht="18" x14ac:dyDescent="0.35">
      <c r="A4" s="4"/>
      <c r="B4" s="4"/>
      <c r="C4" s="4"/>
      <c r="D4" s="4"/>
      <c r="E4" s="4"/>
      <c r="F4" s="5"/>
      <c r="G4" s="5"/>
      <c r="H4" s="5"/>
      <c r="I4" s="5"/>
    </row>
    <row r="5" spans="1:10" ht="34.5" x14ac:dyDescent="0.35">
      <c r="A5" s="207" t="s">
        <v>24</v>
      </c>
      <c r="B5" s="208"/>
      <c r="C5" s="209"/>
      <c r="D5" s="17" t="s">
        <v>25</v>
      </c>
      <c r="E5" s="18" t="s">
        <v>288</v>
      </c>
      <c r="F5" s="134" t="s">
        <v>289</v>
      </c>
      <c r="G5" s="18" t="s">
        <v>290</v>
      </c>
      <c r="H5" s="18" t="s">
        <v>286</v>
      </c>
      <c r="I5" s="18" t="s">
        <v>286</v>
      </c>
    </row>
    <row r="6" spans="1:10" x14ac:dyDescent="0.35">
      <c r="A6" s="210" t="s">
        <v>120</v>
      </c>
      <c r="B6" s="211"/>
      <c r="C6" s="212"/>
      <c r="D6" s="25" t="s">
        <v>292</v>
      </c>
      <c r="E6" s="36">
        <v>21781.64</v>
      </c>
      <c r="F6" s="36">
        <v>77888.84</v>
      </c>
      <c r="G6" s="36">
        <v>35452.11</v>
      </c>
      <c r="H6" s="131">
        <f>AVERAGE(G6/E6)</f>
        <v>1.6276143577802222</v>
      </c>
      <c r="I6" s="131">
        <f>AVERAGE(G6/F6)</f>
        <v>0.45516289625060535</v>
      </c>
    </row>
    <row r="7" spans="1:10" x14ac:dyDescent="0.35">
      <c r="A7" s="77"/>
      <c r="B7" s="78"/>
      <c r="C7" s="25"/>
      <c r="D7" s="25"/>
      <c r="E7" s="36"/>
      <c r="F7" s="36"/>
      <c r="G7" s="36"/>
      <c r="H7" s="131"/>
      <c r="I7" s="131"/>
    </row>
    <row r="8" spans="1:10" x14ac:dyDescent="0.35">
      <c r="A8" s="77"/>
      <c r="B8" s="78"/>
      <c r="C8" s="25"/>
      <c r="D8" s="25"/>
      <c r="E8" s="36"/>
      <c r="F8" s="36"/>
      <c r="G8" s="36"/>
      <c r="H8" s="131"/>
      <c r="I8" s="131"/>
    </row>
    <row r="9" spans="1:10" x14ac:dyDescent="0.35">
      <c r="A9" s="210" t="s">
        <v>125</v>
      </c>
      <c r="B9" s="211"/>
      <c r="C9" s="212"/>
      <c r="D9" s="25" t="s">
        <v>29</v>
      </c>
      <c r="E9" s="36"/>
      <c r="F9" s="36"/>
      <c r="G9" s="36"/>
      <c r="H9" s="131"/>
      <c r="I9" s="131"/>
    </row>
    <row r="10" spans="1:10" x14ac:dyDescent="0.35">
      <c r="A10" s="213" t="s">
        <v>126</v>
      </c>
      <c r="B10" s="214"/>
      <c r="C10" s="215"/>
      <c r="D10" s="32" t="s">
        <v>127</v>
      </c>
      <c r="E10" s="36"/>
      <c r="F10" s="36"/>
      <c r="G10" s="36"/>
      <c r="H10" s="131"/>
      <c r="I10" s="131"/>
    </row>
    <row r="11" spans="1:10" x14ac:dyDescent="0.35">
      <c r="A11" s="225"/>
      <c r="B11" s="226"/>
      <c r="C11" s="227"/>
      <c r="D11" s="24"/>
      <c r="E11" s="36"/>
      <c r="F11" s="36"/>
      <c r="G11" s="36"/>
      <c r="H11" s="131"/>
      <c r="I11" s="131"/>
    </row>
    <row r="12" spans="1:10" x14ac:dyDescent="0.35">
      <c r="A12" s="46">
        <v>3</v>
      </c>
      <c r="B12" s="43"/>
      <c r="C12" s="44"/>
      <c r="D12" s="49" t="s">
        <v>12</v>
      </c>
      <c r="E12" s="66">
        <v>21775.64</v>
      </c>
      <c r="F12" s="66">
        <v>73983.649999999994</v>
      </c>
      <c r="G12" s="66">
        <v>34393.919999999998</v>
      </c>
      <c r="H12" s="131">
        <f t="shared" ref="H12:H55" si="0">AVERAGE(G12/E12)</f>
        <v>1.579467698767981</v>
      </c>
      <c r="I12" s="131">
        <f t="shared" ref="I12:I67" si="1">AVERAGE(G12/F12)</f>
        <v>0.46488541725097371</v>
      </c>
    </row>
    <row r="13" spans="1:10" x14ac:dyDescent="0.35">
      <c r="A13" s="46">
        <v>31</v>
      </c>
      <c r="B13" s="43"/>
      <c r="C13" s="44"/>
      <c r="D13" s="49" t="s">
        <v>15</v>
      </c>
      <c r="E13" s="66">
        <v>1715.34</v>
      </c>
      <c r="F13" s="66">
        <v>5359</v>
      </c>
      <c r="G13" s="66">
        <v>540.91</v>
      </c>
      <c r="H13" s="131">
        <f t="shared" si="0"/>
        <v>0.31533690113913276</v>
      </c>
      <c r="I13" s="131">
        <f t="shared" si="1"/>
        <v>0.10093487590968464</v>
      </c>
    </row>
    <row r="14" spans="1:10" x14ac:dyDescent="0.35">
      <c r="A14" s="46">
        <v>311</v>
      </c>
      <c r="B14" s="43"/>
      <c r="C14" s="44"/>
      <c r="D14" s="49" t="s">
        <v>109</v>
      </c>
      <c r="E14" s="66">
        <v>1472.39</v>
      </c>
      <c r="F14" s="66">
        <v>4600</v>
      </c>
      <c r="G14" s="66">
        <v>464.31</v>
      </c>
      <c r="H14" s="131">
        <f t="shared" si="0"/>
        <v>0.31534443999212164</v>
      </c>
      <c r="I14" s="131">
        <f t="shared" si="1"/>
        <v>0.10093695652173913</v>
      </c>
    </row>
    <row r="15" spans="1:10" x14ac:dyDescent="0.35">
      <c r="A15" s="45">
        <v>3113</v>
      </c>
      <c r="B15" s="43"/>
      <c r="C15" s="44"/>
      <c r="D15" s="48" t="s">
        <v>111</v>
      </c>
      <c r="E15" s="36">
        <v>1472.39</v>
      </c>
      <c r="F15" s="36">
        <v>4600</v>
      </c>
      <c r="G15" s="36">
        <v>464.31</v>
      </c>
      <c r="H15" s="131">
        <f t="shared" si="0"/>
        <v>0.31534443999212164</v>
      </c>
      <c r="I15" s="131">
        <f t="shared" si="1"/>
        <v>0.10093695652173913</v>
      </c>
    </row>
    <row r="16" spans="1:10" x14ac:dyDescent="0.35">
      <c r="A16" s="46">
        <v>313</v>
      </c>
      <c r="B16" s="43"/>
      <c r="C16" s="44"/>
      <c r="D16" s="49" t="s">
        <v>113</v>
      </c>
      <c r="E16" s="66">
        <v>242.95</v>
      </c>
      <c r="F16" s="66">
        <v>759</v>
      </c>
      <c r="G16" s="66">
        <v>76.599999999999994</v>
      </c>
      <c r="H16" s="131">
        <f t="shared" si="0"/>
        <v>0.31529121218357686</v>
      </c>
      <c r="I16" s="131">
        <f t="shared" si="1"/>
        <v>0.10092226613965743</v>
      </c>
    </row>
    <row r="17" spans="1:9" ht="26" x14ac:dyDescent="0.35">
      <c r="A17" s="45">
        <v>3132</v>
      </c>
      <c r="B17" s="43"/>
      <c r="C17" s="44"/>
      <c r="D17" s="48" t="s">
        <v>114</v>
      </c>
      <c r="E17" s="36">
        <v>242.95</v>
      </c>
      <c r="F17" s="36">
        <v>759</v>
      </c>
      <c r="G17" s="36">
        <v>76.599999999999994</v>
      </c>
      <c r="H17" s="131">
        <f t="shared" si="0"/>
        <v>0.31529121218357686</v>
      </c>
      <c r="I17" s="131">
        <f t="shared" si="1"/>
        <v>0.10092226613965743</v>
      </c>
    </row>
    <row r="18" spans="1:9" x14ac:dyDescent="0.35">
      <c r="A18" s="46">
        <v>32</v>
      </c>
      <c r="B18" s="43"/>
      <c r="C18" s="44"/>
      <c r="D18" s="49" t="s">
        <v>26</v>
      </c>
      <c r="E18" s="66">
        <v>20060.3</v>
      </c>
      <c r="F18" s="66">
        <v>68352.649999999994</v>
      </c>
      <c r="G18" s="66">
        <v>33850.699999999997</v>
      </c>
      <c r="H18" s="131">
        <f t="shared" si="0"/>
        <v>1.6874473462510531</v>
      </c>
      <c r="I18" s="131">
        <f t="shared" si="1"/>
        <v>0.4952361027699731</v>
      </c>
    </row>
    <row r="19" spans="1:9" x14ac:dyDescent="0.35">
      <c r="A19" s="46">
        <v>321</v>
      </c>
      <c r="B19" s="43"/>
      <c r="C19" s="44"/>
      <c r="D19" s="49" t="s">
        <v>115</v>
      </c>
      <c r="E19" s="66">
        <v>75.8</v>
      </c>
      <c r="F19" s="66">
        <v>1160.8699999999999</v>
      </c>
      <c r="G19" s="66">
        <v>167.86</v>
      </c>
      <c r="H19" s="131">
        <f t="shared" si="0"/>
        <v>2.2145118733509239</v>
      </c>
      <c r="I19" s="131">
        <f t="shared" si="1"/>
        <v>0.14459844771593722</v>
      </c>
    </row>
    <row r="20" spans="1:9" x14ac:dyDescent="0.35">
      <c r="A20" s="45">
        <v>3211</v>
      </c>
      <c r="B20" s="43"/>
      <c r="C20" s="44"/>
      <c r="D20" s="48" t="s">
        <v>116</v>
      </c>
      <c r="E20" s="36">
        <v>75.8</v>
      </c>
      <c r="F20" s="36">
        <v>464.53</v>
      </c>
      <c r="G20" s="36">
        <v>167.86</v>
      </c>
      <c r="H20" s="131">
        <f t="shared" si="0"/>
        <v>2.2145118733509239</v>
      </c>
      <c r="I20" s="131">
        <f t="shared" si="1"/>
        <v>0.36135448733128112</v>
      </c>
    </row>
    <row r="21" spans="1:9" x14ac:dyDescent="0.35">
      <c r="A21" s="45">
        <v>3212</v>
      </c>
      <c r="B21" s="43"/>
      <c r="C21" s="44"/>
      <c r="D21" s="48" t="s">
        <v>166</v>
      </c>
      <c r="E21" s="36">
        <v>0</v>
      </c>
      <c r="F21" s="36">
        <v>398.17</v>
      </c>
      <c r="G21" s="36">
        <v>0</v>
      </c>
      <c r="H21" s="131">
        <v>0</v>
      </c>
      <c r="I21" s="131">
        <f t="shared" si="1"/>
        <v>0</v>
      </c>
    </row>
    <row r="22" spans="1:9" x14ac:dyDescent="0.35">
      <c r="A22" s="45">
        <v>3213</v>
      </c>
      <c r="B22" s="43"/>
      <c r="C22" s="44"/>
      <c r="D22" s="48" t="s">
        <v>69</v>
      </c>
      <c r="E22" s="36">
        <v>0</v>
      </c>
      <c r="F22" s="36">
        <v>298.17</v>
      </c>
      <c r="G22" s="36">
        <v>0</v>
      </c>
      <c r="H22" s="131">
        <v>0</v>
      </c>
      <c r="I22" s="131">
        <f t="shared" si="1"/>
        <v>0</v>
      </c>
    </row>
    <row r="23" spans="1:9" x14ac:dyDescent="0.35">
      <c r="A23" s="46">
        <v>322</v>
      </c>
      <c r="B23" s="43"/>
      <c r="C23" s="44"/>
      <c r="D23" s="49" t="s">
        <v>59</v>
      </c>
      <c r="E23" s="66">
        <v>1339.86</v>
      </c>
      <c r="F23" s="66">
        <v>15021.78</v>
      </c>
      <c r="G23" s="66">
        <v>1903.22</v>
      </c>
      <c r="H23" s="131">
        <f t="shared" si="0"/>
        <v>1.420461839296643</v>
      </c>
      <c r="I23" s="131">
        <f t="shared" si="1"/>
        <v>0.12669736875390267</v>
      </c>
    </row>
    <row r="24" spans="1:9" x14ac:dyDescent="0.35">
      <c r="A24" s="45">
        <v>3221</v>
      </c>
      <c r="B24" s="43"/>
      <c r="C24" s="44"/>
      <c r="D24" s="48" t="s">
        <v>167</v>
      </c>
      <c r="E24" s="36">
        <v>787.58</v>
      </c>
      <c r="F24" s="36">
        <v>2360</v>
      </c>
      <c r="G24" s="36">
        <v>510.76</v>
      </c>
      <c r="H24" s="131">
        <f t="shared" si="0"/>
        <v>0.64851824576550954</v>
      </c>
      <c r="I24" s="131">
        <f t="shared" si="1"/>
        <v>0.21642372881355931</v>
      </c>
    </row>
    <row r="25" spans="1:9" x14ac:dyDescent="0.35">
      <c r="A25" s="45">
        <v>3222</v>
      </c>
      <c r="B25" s="43"/>
      <c r="C25" s="44"/>
      <c r="D25" s="48" t="s">
        <v>60</v>
      </c>
      <c r="E25" s="36">
        <v>474.22</v>
      </c>
      <c r="F25" s="36">
        <v>6000</v>
      </c>
      <c r="G25" s="36">
        <v>524.9</v>
      </c>
      <c r="H25" s="131">
        <f t="shared" si="0"/>
        <v>1.1068702290076335</v>
      </c>
      <c r="I25" s="131">
        <f t="shared" si="1"/>
        <v>8.748333333333333E-2</v>
      </c>
    </row>
    <row r="26" spans="1:9" x14ac:dyDescent="0.35">
      <c r="A26" s="45">
        <v>3223</v>
      </c>
      <c r="B26" s="43"/>
      <c r="C26" s="44"/>
      <c r="D26" s="48" t="s">
        <v>61</v>
      </c>
      <c r="E26" s="36">
        <v>78.06</v>
      </c>
      <c r="F26" s="36">
        <v>2300</v>
      </c>
      <c r="G26" s="36">
        <v>127.31</v>
      </c>
      <c r="H26" s="131">
        <f t="shared" si="0"/>
        <v>1.6309249295413784</v>
      </c>
      <c r="I26" s="131">
        <f t="shared" si="1"/>
        <v>5.5352173913043479E-2</v>
      </c>
    </row>
    <row r="27" spans="1:9" x14ac:dyDescent="0.35">
      <c r="A27" s="45">
        <v>3224</v>
      </c>
      <c r="B27" s="43"/>
      <c r="C27" s="44"/>
      <c r="D27" s="48" t="s">
        <v>168</v>
      </c>
      <c r="E27" s="36">
        <v>0</v>
      </c>
      <c r="F27" s="36">
        <v>1061.78</v>
      </c>
      <c r="G27" s="36">
        <v>130.13</v>
      </c>
      <c r="H27" s="131">
        <v>0</v>
      </c>
      <c r="I27" s="131">
        <f t="shared" si="1"/>
        <v>0.12255834541995517</v>
      </c>
    </row>
    <row r="28" spans="1:9" x14ac:dyDescent="0.35">
      <c r="A28" s="45">
        <v>3225</v>
      </c>
      <c r="B28" s="43"/>
      <c r="C28" s="44"/>
      <c r="D28" s="48" t="s">
        <v>73</v>
      </c>
      <c r="E28" s="36">
        <v>0</v>
      </c>
      <c r="F28" s="36">
        <v>2200</v>
      </c>
      <c r="G28" s="36">
        <v>381.08</v>
      </c>
      <c r="H28" s="131">
        <v>0</v>
      </c>
      <c r="I28" s="131">
        <f t="shared" si="1"/>
        <v>0.1732181818181818</v>
      </c>
    </row>
    <row r="29" spans="1:9" x14ac:dyDescent="0.35">
      <c r="A29" s="45">
        <v>3227</v>
      </c>
      <c r="B29" s="43"/>
      <c r="C29" s="44"/>
      <c r="D29" s="48" t="s">
        <v>169</v>
      </c>
      <c r="E29" s="36">
        <v>0</v>
      </c>
      <c r="F29" s="36">
        <v>1100</v>
      </c>
      <c r="G29" s="36">
        <v>229.04</v>
      </c>
      <c r="H29" s="131">
        <v>0</v>
      </c>
      <c r="I29" s="131">
        <f t="shared" si="1"/>
        <v>0.2082181818181818</v>
      </c>
    </row>
    <row r="30" spans="1:9" x14ac:dyDescent="0.35">
      <c r="A30" s="46">
        <v>323</v>
      </c>
      <c r="B30" s="43"/>
      <c r="C30" s="44"/>
      <c r="D30" s="49" t="s">
        <v>62</v>
      </c>
      <c r="E30" s="66">
        <v>18234.240000000002</v>
      </c>
      <c r="F30" s="66">
        <v>49170</v>
      </c>
      <c r="G30" s="66">
        <v>30961.25</v>
      </c>
      <c r="H30" s="131">
        <f t="shared" si="0"/>
        <v>1.6979731538029552</v>
      </c>
      <c r="I30" s="131">
        <f t="shared" si="1"/>
        <v>0.62967764897295098</v>
      </c>
    </row>
    <row r="31" spans="1:9" x14ac:dyDescent="0.35">
      <c r="A31" s="45">
        <v>3231</v>
      </c>
      <c r="B31" s="43"/>
      <c r="C31" s="44"/>
      <c r="D31" s="48" t="s">
        <v>75</v>
      </c>
      <c r="E31" s="36">
        <v>146.13999999999999</v>
      </c>
      <c r="F31" s="36">
        <v>700</v>
      </c>
      <c r="G31" s="36">
        <v>186.67</v>
      </c>
      <c r="H31" s="131">
        <f t="shared" si="0"/>
        <v>1.2773368003284522</v>
      </c>
      <c r="I31" s="131">
        <f t="shared" si="1"/>
        <v>0.26667142857142856</v>
      </c>
    </row>
    <row r="32" spans="1:9" x14ac:dyDescent="0.35">
      <c r="A32" s="45">
        <v>3232</v>
      </c>
      <c r="B32" s="43"/>
      <c r="C32" s="44"/>
      <c r="D32" s="48" t="s">
        <v>170</v>
      </c>
      <c r="E32" s="36">
        <v>0</v>
      </c>
      <c r="F32" s="36">
        <v>2000</v>
      </c>
      <c r="G32" s="36">
        <v>0</v>
      </c>
      <c r="H32" s="131">
        <v>0</v>
      </c>
      <c r="I32" s="131">
        <f t="shared" si="1"/>
        <v>0</v>
      </c>
    </row>
    <row r="33" spans="1:9" x14ac:dyDescent="0.35">
      <c r="A33" s="45">
        <v>3233</v>
      </c>
      <c r="B33" s="43"/>
      <c r="C33" s="44"/>
      <c r="D33" s="48" t="s">
        <v>63</v>
      </c>
      <c r="E33" s="36">
        <v>0</v>
      </c>
      <c r="F33" s="36">
        <v>550</v>
      </c>
      <c r="G33" s="36">
        <v>526.25</v>
      </c>
      <c r="H33" s="131">
        <v>0</v>
      </c>
      <c r="I33" s="131">
        <f t="shared" si="1"/>
        <v>0.95681818181818179</v>
      </c>
    </row>
    <row r="34" spans="1:9" x14ac:dyDescent="0.35">
      <c r="A34" s="45">
        <v>3234</v>
      </c>
      <c r="B34" s="43"/>
      <c r="C34" s="44"/>
      <c r="D34" s="48" t="s">
        <v>171</v>
      </c>
      <c r="E34" s="36">
        <v>749.54</v>
      </c>
      <c r="F34" s="36">
        <v>4000</v>
      </c>
      <c r="G34" s="36">
        <v>321.31</v>
      </c>
      <c r="H34" s="131">
        <f t="shared" si="0"/>
        <v>0.42867625476959204</v>
      </c>
      <c r="I34" s="131">
        <f t="shared" si="1"/>
        <v>8.0327499999999996E-2</v>
      </c>
    </row>
    <row r="35" spans="1:9" x14ac:dyDescent="0.35">
      <c r="A35" s="45">
        <v>3235</v>
      </c>
      <c r="B35" s="43"/>
      <c r="C35" s="44"/>
      <c r="D35" s="48" t="s">
        <v>64</v>
      </c>
      <c r="E35" s="36">
        <v>0</v>
      </c>
      <c r="F35" s="36">
        <v>300</v>
      </c>
      <c r="G35" s="36">
        <v>0</v>
      </c>
      <c r="H35" s="131">
        <v>0</v>
      </c>
      <c r="I35" s="131">
        <f t="shared" si="1"/>
        <v>0</v>
      </c>
    </row>
    <row r="36" spans="1:9" x14ac:dyDescent="0.35">
      <c r="A36" s="45">
        <v>3236</v>
      </c>
      <c r="B36" s="43"/>
      <c r="C36" s="44"/>
      <c r="D36" s="48" t="s">
        <v>164</v>
      </c>
      <c r="E36" s="36">
        <v>0</v>
      </c>
      <c r="F36" s="36">
        <v>270</v>
      </c>
      <c r="G36" s="36">
        <v>159.46</v>
      </c>
      <c r="H36" s="131">
        <v>0</v>
      </c>
      <c r="I36" s="131">
        <f t="shared" si="1"/>
        <v>0.59059259259259267</v>
      </c>
    </row>
    <row r="37" spans="1:9" x14ac:dyDescent="0.35">
      <c r="A37" s="45">
        <v>3237</v>
      </c>
      <c r="B37" s="43"/>
      <c r="C37" s="44"/>
      <c r="D37" s="48" t="s">
        <v>65</v>
      </c>
      <c r="E37" s="36">
        <v>17119.830000000002</v>
      </c>
      <c r="F37" s="36">
        <v>40000</v>
      </c>
      <c r="G37" s="36">
        <v>29533.03</v>
      </c>
      <c r="H37" s="131">
        <f t="shared" si="0"/>
        <v>1.725077293407703</v>
      </c>
      <c r="I37" s="131">
        <f t="shared" si="1"/>
        <v>0.73832575</v>
      </c>
    </row>
    <row r="38" spans="1:9" x14ac:dyDescent="0.35">
      <c r="A38" s="45">
        <v>3238</v>
      </c>
      <c r="B38" s="43"/>
      <c r="C38" s="44"/>
      <c r="D38" s="48" t="s">
        <v>66</v>
      </c>
      <c r="E38" s="36">
        <v>216.35</v>
      </c>
      <c r="F38" s="36">
        <v>1000</v>
      </c>
      <c r="G38" s="36">
        <v>234.53</v>
      </c>
      <c r="H38" s="131">
        <f t="shared" si="0"/>
        <v>1.0840305061243356</v>
      </c>
      <c r="I38" s="131">
        <f t="shared" si="1"/>
        <v>0.23452999999999999</v>
      </c>
    </row>
    <row r="39" spans="1:9" x14ac:dyDescent="0.35">
      <c r="A39" s="45">
        <v>3239</v>
      </c>
      <c r="B39" s="43"/>
      <c r="C39" s="44"/>
      <c r="D39" s="48" t="s">
        <v>67</v>
      </c>
      <c r="E39" s="36">
        <v>2.38</v>
      </c>
      <c r="F39" s="36">
        <v>350</v>
      </c>
      <c r="G39" s="36">
        <v>0</v>
      </c>
      <c r="H39" s="131">
        <f t="shared" si="0"/>
        <v>0</v>
      </c>
      <c r="I39" s="131">
        <f t="shared" si="1"/>
        <v>0</v>
      </c>
    </row>
    <row r="40" spans="1:9" ht="26.5" x14ac:dyDescent="0.35">
      <c r="A40" s="46">
        <v>329</v>
      </c>
      <c r="B40" s="43"/>
      <c r="C40" s="44"/>
      <c r="D40" s="49" t="s">
        <v>80</v>
      </c>
      <c r="E40" s="66">
        <v>410.4</v>
      </c>
      <c r="F40" s="66">
        <v>3000</v>
      </c>
      <c r="G40" s="66">
        <v>818.37</v>
      </c>
      <c r="H40" s="131">
        <f t="shared" si="0"/>
        <v>1.9940789473684213</v>
      </c>
      <c r="I40" s="131">
        <f t="shared" si="1"/>
        <v>0.27278999999999998</v>
      </c>
    </row>
    <row r="41" spans="1:9" x14ac:dyDescent="0.35">
      <c r="A41" s="45">
        <v>3292</v>
      </c>
      <c r="B41" s="43"/>
      <c r="C41" s="44"/>
      <c r="D41" s="48" t="s">
        <v>81</v>
      </c>
      <c r="E41" s="36">
        <v>0</v>
      </c>
      <c r="F41" s="36">
        <v>0</v>
      </c>
      <c r="G41" s="36">
        <v>0</v>
      </c>
      <c r="H41" s="131">
        <v>0</v>
      </c>
      <c r="I41" s="131">
        <v>0</v>
      </c>
    </row>
    <row r="42" spans="1:9" x14ac:dyDescent="0.35">
      <c r="A42" s="45">
        <v>3293</v>
      </c>
      <c r="B42" s="43"/>
      <c r="C42" s="44"/>
      <c r="D42" s="48" t="s">
        <v>82</v>
      </c>
      <c r="E42" s="36">
        <v>0</v>
      </c>
      <c r="F42" s="36">
        <v>800</v>
      </c>
      <c r="G42" s="36">
        <v>170.19</v>
      </c>
      <c r="H42" s="131">
        <v>0</v>
      </c>
      <c r="I42" s="131">
        <f t="shared" si="1"/>
        <v>0.2127375</v>
      </c>
    </row>
    <row r="43" spans="1:9" x14ac:dyDescent="0.35">
      <c r="A43" s="45">
        <v>3294</v>
      </c>
      <c r="B43" s="43"/>
      <c r="C43" s="44"/>
      <c r="D43" s="48" t="s">
        <v>172</v>
      </c>
      <c r="E43" s="36">
        <v>1.82</v>
      </c>
      <c r="F43" s="36">
        <v>100</v>
      </c>
      <c r="G43" s="36">
        <v>0</v>
      </c>
      <c r="H43" s="131">
        <f t="shared" si="0"/>
        <v>0</v>
      </c>
      <c r="I43" s="131">
        <f t="shared" si="1"/>
        <v>0</v>
      </c>
    </row>
    <row r="44" spans="1:9" x14ac:dyDescent="0.35">
      <c r="A44" s="45">
        <v>3295</v>
      </c>
      <c r="B44" s="43"/>
      <c r="C44" s="44"/>
      <c r="D44" s="48" t="s">
        <v>84</v>
      </c>
      <c r="E44" s="36">
        <v>0</v>
      </c>
      <c r="F44" s="36">
        <v>100</v>
      </c>
      <c r="G44" s="36">
        <v>33.18</v>
      </c>
      <c r="H44" s="131">
        <v>0</v>
      </c>
      <c r="I44" s="131">
        <f t="shared" si="1"/>
        <v>0.33179999999999998</v>
      </c>
    </row>
    <row r="45" spans="1:9" ht="26" x14ac:dyDescent="0.35">
      <c r="A45" s="45">
        <v>3299</v>
      </c>
      <c r="B45" s="43"/>
      <c r="C45" s="44"/>
      <c r="D45" s="48" t="s">
        <v>80</v>
      </c>
      <c r="E45" s="36">
        <v>408.58</v>
      </c>
      <c r="F45" s="36">
        <v>2000</v>
      </c>
      <c r="G45" s="36">
        <v>615</v>
      </c>
      <c r="H45" s="131">
        <f t="shared" si="0"/>
        <v>1.5052131773459299</v>
      </c>
      <c r="I45" s="131">
        <f t="shared" si="1"/>
        <v>0.3075</v>
      </c>
    </row>
    <row r="46" spans="1:9" x14ac:dyDescent="0.35">
      <c r="A46" s="46">
        <v>34</v>
      </c>
      <c r="B46" s="43"/>
      <c r="C46" s="44"/>
      <c r="D46" s="49" t="s">
        <v>85</v>
      </c>
      <c r="E46" s="66">
        <v>0</v>
      </c>
      <c r="F46" s="66">
        <v>272</v>
      </c>
      <c r="G46" s="66">
        <v>2.31</v>
      </c>
      <c r="H46" s="131">
        <v>0</v>
      </c>
      <c r="I46" s="131">
        <f t="shared" si="1"/>
        <v>8.4926470588235301E-3</v>
      </c>
    </row>
    <row r="47" spans="1:9" x14ac:dyDescent="0.35">
      <c r="A47" s="46">
        <v>343</v>
      </c>
      <c r="B47" s="43"/>
      <c r="C47" s="44"/>
      <c r="D47" s="49" t="s">
        <v>86</v>
      </c>
      <c r="E47" s="66">
        <v>0</v>
      </c>
      <c r="F47" s="66">
        <v>272</v>
      </c>
      <c r="G47" s="66">
        <v>2.31</v>
      </c>
      <c r="H47" s="131">
        <v>0</v>
      </c>
      <c r="I47" s="131">
        <f t="shared" si="1"/>
        <v>8.4926470588235301E-3</v>
      </c>
    </row>
    <row r="48" spans="1:9" ht="26" x14ac:dyDescent="0.35">
      <c r="A48" s="45">
        <v>3431</v>
      </c>
      <c r="B48" s="43"/>
      <c r="C48" s="44"/>
      <c r="D48" s="48" t="s">
        <v>130</v>
      </c>
      <c r="E48" s="36">
        <v>0</v>
      </c>
      <c r="F48" s="36">
        <v>200</v>
      </c>
      <c r="G48" s="36">
        <v>0</v>
      </c>
      <c r="H48" s="131">
        <v>0</v>
      </c>
      <c r="I48" s="131">
        <f t="shared" si="1"/>
        <v>0</v>
      </c>
    </row>
    <row r="49" spans="1:9" x14ac:dyDescent="0.35">
      <c r="A49" s="45">
        <v>3432</v>
      </c>
      <c r="B49" s="43"/>
      <c r="C49" s="44"/>
      <c r="D49" s="48" t="s">
        <v>224</v>
      </c>
      <c r="E49" s="36">
        <v>0</v>
      </c>
      <c r="F49" s="36">
        <v>2</v>
      </c>
      <c r="G49" s="36">
        <v>0.01</v>
      </c>
      <c r="H49" s="131">
        <v>0</v>
      </c>
      <c r="I49" s="131">
        <f t="shared" si="1"/>
        <v>5.0000000000000001E-3</v>
      </c>
    </row>
    <row r="50" spans="1:9" x14ac:dyDescent="0.35">
      <c r="A50" s="45">
        <v>3433</v>
      </c>
      <c r="B50" s="43"/>
      <c r="C50" s="44"/>
      <c r="D50" s="48" t="s">
        <v>88</v>
      </c>
      <c r="E50" s="36">
        <v>0</v>
      </c>
      <c r="F50" s="36">
        <v>30</v>
      </c>
      <c r="G50" s="36">
        <v>2.2999999999999998</v>
      </c>
      <c r="H50" s="131">
        <v>0</v>
      </c>
      <c r="I50" s="131">
        <f t="shared" si="1"/>
        <v>7.6666666666666661E-2</v>
      </c>
    </row>
    <row r="51" spans="1:9" x14ac:dyDescent="0.35">
      <c r="A51" s="45">
        <v>3434</v>
      </c>
      <c r="B51" s="43"/>
      <c r="C51" s="44"/>
      <c r="D51" s="48" t="s">
        <v>173</v>
      </c>
      <c r="E51" s="36">
        <v>0</v>
      </c>
      <c r="F51" s="36">
        <v>40</v>
      </c>
      <c r="G51" s="36">
        <v>0</v>
      </c>
      <c r="H51" s="131">
        <v>0</v>
      </c>
      <c r="I51" s="131">
        <f t="shared" si="1"/>
        <v>0</v>
      </c>
    </row>
    <row r="52" spans="1:9" ht="26.5" x14ac:dyDescent="0.35">
      <c r="A52" s="46">
        <v>5</v>
      </c>
      <c r="B52" s="58"/>
      <c r="C52" s="59"/>
      <c r="D52" s="109" t="s">
        <v>128</v>
      </c>
      <c r="E52" s="66">
        <v>26</v>
      </c>
      <c r="F52" s="66">
        <v>5.19</v>
      </c>
      <c r="G52" s="66">
        <v>5.19</v>
      </c>
      <c r="H52" s="131">
        <f t="shared" si="0"/>
        <v>0.19961538461538464</v>
      </c>
      <c r="I52" s="131">
        <f t="shared" si="1"/>
        <v>1</v>
      </c>
    </row>
    <row r="53" spans="1:9" ht="26.5" x14ac:dyDescent="0.35">
      <c r="A53" s="46">
        <v>54</v>
      </c>
      <c r="B53" s="58"/>
      <c r="C53" s="59"/>
      <c r="D53" s="109" t="s">
        <v>129</v>
      </c>
      <c r="E53" s="66">
        <v>26</v>
      </c>
      <c r="F53" s="66">
        <v>5.19</v>
      </c>
      <c r="G53" s="66">
        <v>5.19</v>
      </c>
      <c r="H53" s="131">
        <f t="shared" si="0"/>
        <v>0.19961538461538464</v>
      </c>
      <c r="I53" s="131">
        <f t="shared" si="1"/>
        <v>1</v>
      </c>
    </row>
    <row r="54" spans="1:9" x14ac:dyDescent="0.35">
      <c r="A54" s="45">
        <v>545</v>
      </c>
      <c r="B54" s="43"/>
      <c r="C54" s="44"/>
      <c r="D54" s="53" t="s">
        <v>131</v>
      </c>
      <c r="E54" s="36">
        <v>26</v>
      </c>
      <c r="F54" s="36">
        <v>5.19</v>
      </c>
      <c r="G54" s="36">
        <v>5.19</v>
      </c>
      <c r="H54" s="131">
        <f t="shared" si="0"/>
        <v>0.19961538461538464</v>
      </c>
      <c r="I54" s="131">
        <f t="shared" si="1"/>
        <v>1</v>
      </c>
    </row>
    <row r="55" spans="1:9" x14ac:dyDescent="0.35">
      <c r="A55" s="45">
        <v>54532</v>
      </c>
      <c r="B55" s="43"/>
      <c r="C55" s="44"/>
      <c r="D55" s="53" t="s">
        <v>131</v>
      </c>
      <c r="E55" s="36">
        <v>26</v>
      </c>
      <c r="F55" s="36">
        <v>5.19</v>
      </c>
      <c r="G55" s="36">
        <v>5.19</v>
      </c>
      <c r="H55" s="131">
        <f t="shared" si="0"/>
        <v>0.19961538461538464</v>
      </c>
      <c r="I55" s="131">
        <f t="shared" si="1"/>
        <v>1</v>
      </c>
    </row>
    <row r="56" spans="1:9" x14ac:dyDescent="0.35">
      <c r="A56" s="210" t="s">
        <v>120</v>
      </c>
      <c r="B56" s="211"/>
      <c r="C56" s="212"/>
      <c r="D56" s="25" t="s">
        <v>124</v>
      </c>
      <c r="E56" s="36"/>
      <c r="F56" s="36"/>
      <c r="G56" s="36"/>
      <c r="H56" s="131"/>
      <c r="I56" s="131"/>
    </row>
    <row r="57" spans="1:9" x14ac:dyDescent="0.35">
      <c r="A57" s="210" t="s">
        <v>122</v>
      </c>
      <c r="B57" s="211"/>
      <c r="C57" s="212"/>
      <c r="D57" s="25" t="s">
        <v>132</v>
      </c>
      <c r="E57" s="36"/>
      <c r="F57" s="36"/>
      <c r="G57" s="36"/>
      <c r="H57" s="131"/>
      <c r="I57" s="131"/>
    </row>
    <row r="58" spans="1:9" x14ac:dyDescent="0.35">
      <c r="A58" s="213" t="s">
        <v>126</v>
      </c>
      <c r="B58" s="214"/>
      <c r="C58" s="215"/>
      <c r="D58" s="32" t="s">
        <v>127</v>
      </c>
      <c r="E58" s="36"/>
      <c r="F58" s="36"/>
      <c r="G58" s="36"/>
      <c r="H58" s="131"/>
      <c r="I58" s="131"/>
    </row>
    <row r="59" spans="1:9" ht="26" x14ac:dyDescent="0.35">
      <c r="A59" s="46">
        <v>4</v>
      </c>
      <c r="B59" s="43"/>
      <c r="C59" s="44"/>
      <c r="D59" s="25" t="s">
        <v>16</v>
      </c>
      <c r="E59" s="36">
        <v>0</v>
      </c>
      <c r="F59" s="36">
        <v>3900</v>
      </c>
      <c r="G59" s="36">
        <v>1053</v>
      </c>
      <c r="H59" s="131">
        <v>0</v>
      </c>
      <c r="I59" s="131">
        <f t="shared" si="1"/>
        <v>0.27</v>
      </c>
    </row>
    <row r="60" spans="1:9" ht="26" x14ac:dyDescent="0.35">
      <c r="A60" s="55">
        <v>42</v>
      </c>
      <c r="B60" s="54"/>
      <c r="C60" s="50"/>
      <c r="D60" s="25" t="s">
        <v>35</v>
      </c>
      <c r="E60" s="66">
        <v>0</v>
      </c>
      <c r="F60" s="66">
        <v>3900</v>
      </c>
      <c r="G60" s="66">
        <v>1053</v>
      </c>
      <c r="H60" s="131">
        <v>0</v>
      </c>
      <c r="I60" s="131">
        <f t="shared" si="1"/>
        <v>0.27</v>
      </c>
    </row>
    <row r="61" spans="1:9" x14ac:dyDescent="0.35">
      <c r="A61" s="46">
        <v>422</v>
      </c>
      <c r="B61" s="41"/>
      <c r="C61" s="24"/>
      <c r="D61" s="49" t="s">
        <v>94</v>
      </c>
      <c r="E61" s="66">
        <v>0</v>
      </c>
      <c r="F61" s="66">
        <v>3500</v>
      </c>
      <c r="G61" s="66">
        <v>975.19</v>
      </c>
      <c r="H61" s="131">
        <v>0</v>
      </c>
      <c r="I61" s="131">
        <f t="shared" si="1"/>
        <v>0.27862571428571431</v>
      </c>
    </row>
    <row r="62" spans="1:9" x14ac:dyDescent="0.35">
      <c r="A62" s="45">
        <v>4221</v>
      </c>
      <c r="B62" s="41"/>
      <c r="C62" s="24"/>
      <c r="D62" s="48" t="s">
        <v>98</v>
      </c>
      <c r="E62" s="36">
        <v>0</v>
      </c>
      <c r="F62" s="36">
        <v>2500</v>
      </c>
      <c r="G62" s="36">
        <v>975.19</v>
      </c>
      <c r="H62" s="131">
        <v>0</v>
      </c>
      <c r="I62" s="131">
        <f t="shared" si="1"/>
        <v>0.39007600000000003</v>
      </c>
    </row>
    <row r="63" spans="1:9" x14ac:dyDescent="0.35">
      <c r="A63" s="45">
        <v>4225</v>
      </c>
      <c r="B63" s="41"/>
      <c r="C63" s="24"/>
      <c r="D63" s="48" t="s">
        <v>99</v>
      </c>
      <c r="E63" s="36">
        <v>0</v>
      </c>
      <c r="F63" s="36">
        <v>0</v>
      </c>
      <c r="G63" s="36">
        <v>0</v>
      </c>
      <c r="H63" s="131">
        <v>0</v>
      </c>
      <c r="I63" s="131">
        <v>0</v>
      </c>
    </row>
    <row r="64" spans="1:9" x14ac:dyDescent="0.35">
      <c r="A64" s="45">
        <v>4226</v>
      </c>
      <c r="B64" s="41"/>
      <c r="C64" s="24"/>
      <c r="D64" s="48" t="s">
        <v>174</v>
      </c>
      <c r="E64" s="36">
        <v>0</v>
      </c>
      <c r="F64" s="36">
        <v>0</v>
      </c>
      <c r="G64" s="36">
        <v>0</v>
      </c>
      <c r="H64" s="131">
        <v>0</v>
      </c>
      <c r="I64" s="131">
        <v>0</v>
      </c>
    </row>
    <row r="65" spans="1:9" ht="26" x14ac:dyDescent="0.35">
      <c r="A65" s="45">
        <v>4227</v>
      </c>
      <c r="B65" s="41"/>
      <c r="C65" s="24"/>
      <c r="D65" s="48" t="s">
        <v>95</v>
      </c>
      <c r="E65" s="36">
        <v>0</v>
      </c>
      <c r="F65" s="36">
        <v>1000</v>
      </c>
      <c r="G65" s="36">
        <v>0</v>
      </c>
      <c r="H65" s="131">
        <v>0</v>
      </c>
      <c r="I65" s="131">
        <f t="shared" si="1"/>
        <v>0</v>
      </c>
    </row>
    <row r="66" spans="1:9" ht="14.25" customHeight="1" x14ac:dyDescent="0.35">
      <c r="A66" s="46">
        <v>424</v>
      </c>
      <c r="B66" s="43"/>
      <c r="C66" s="44"/>
      <c r="D66" s="49" t="s">
        <v>118</v>
      </c>
      <c r="E66" s="66">
        <v>0</v>
      </c>
      <c r="F66" s="66">
        <v>400</v>
      </c>
      <c r="G66" s="66">
        <v>77.81</v>
      </c>
      <c r="H66" s="131">
        <v>0</v>
      </c>
      <c r="I66" s="131">
        <f t="shared" si="1"/>
        <v>0.194525</v>
      </c>
    </row>
    <row r="67" spans="1:9" ht="15" customHeight="1" x14ac:dyDescent="0.35">
      <c r="A67" s="45">
        <v>4241</v>
      </c>
      <c r="B67" s="43"/>
      <c r="C67" s="44"/>
      <c r="D67" s="48" t="s">
        <v>119</v>
      </c>
      <c r="E67" s="36">
        <v>0</v>
      </c>
      <c r="F67" s="36">
        <v>400</v>
      </c>
      <c r="G67" s="36">
        <v>77.81</v>
      </c>
      <c r="H67" s="131">
        <v>0</v>
      </c>
      <c r="I67" s="131">
        <f t="shared" si="1"/>
        <v>0.194525</v>
      </c>
    </row>
    <row r="68" spans="1:9" x14ac:dyDescent="0.35">
      <c r="A68" s="225"/>
      <c r="B68" s="226"/>
      <c r="C68" s="227"/>
      <c r="D68" s="24"/>
      <c r="E68" s="36"/>
      <c r="F68" s="36"/>
      <c r="G68" s="36"/>
      <c r="H68" s="131"/>
      <c r="I68" s="131"/>
    </row>
    <row r="69" spans="1:9" x14ac:dyDescent="0.35">
      <c r="A69" s="216"/>
      <c r="B69" s="217"/>
      <c r="C69" s="218"/>
      <c r="D69" s="24"/>
      <c r="E69" s="36"/>
      <c r="F69" s="36"/>
      <c r="G69" s="36"/>
      <c r="H69" s="131"/>
      <c r="I69" s="131"/>
    </row>
    <row r="70" spans="1:9" x14ac:dyDescent="0.35">
      <c r="A70" s="46"/>
      <c r="B70" s="41"/>
      <c r="C70" s="24"/>
      <c r="D70" s="49"/>
      <c r="E70" s="36"/>
      <c r="F70" s="36"/>
      <c r="G70" s="36"/>
      <c r="H70" s="131"/>
      <c r="I70" s="131"/>
    </row>
    <row r="71" spans="1:9" x14ac:dyDescent="0.35">
      <c r="A71" s="46"/>
      <c r="B71" s="41"/>
      <c r="C71" s="24"/>
      <c r="D71" s="48"/>
      <c r="E71" s="36"/>
      <c r="F71" s="36"/>
      <c r="G71" s="36"/>
      <c r="H71" s="131"/>
      <c r="I71" s="131"/>
    </row>
    <row r="72" spans="1:9" x14ac:dyDescent="0.35">
      <c r="A72" s="46"/>
      <c r="B72" s="41"/>
      <c r="C72" s="24"/>
      <c r="D72" s="48"/>
      <c r="E72" s="36"/>
      <c r="F72" s="36"/>
      <c r="G72" s="36"/>
      <c r="H72" s="131"/>
      <c r="I72" s="131"/>
    </row>
  </sheetData>
  <mergeCells count="12">
    <mergeCell ref="A1:J1"/>
    <mergeCell ref="A10:C10"/>
    <mergeCell ref="A3:I3"/>
    <mergeCell ref="A5:C5"/>
    <mergeCell ref="A6:C6"/>
    <mergeCell ref="A9:C9"/>
    <mergeCell ref="A68:C68"/>
    <mergeCell ref="A69:C69"/>
    <mergeCell ref="A11:C11"/>
    <mergeCell ref="A56:C56"/>
    <mergeCell ref="A57:C57"/>
    <mergeCell ref="A58:C58"/>
  </mergeCells>
  <pageMargins left="0.7" right="0.7" top="0.75" bottom="0.75" header="0.3" footer="0.3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75"/>
  <sheetViews>
    <sheetView topLeftCell="A40" workbookViewId="0">
      <selection activeCell="G6" sqref="G6"/>
    </sheetView>
  </sheetViews>
  <sheetFormatPr defaultRowHeight="14.5" x14ac:dyDescent="0.35"/>
  <cols>
    <col min="1" max="1" width="7.453125" bestFit="1" customWidth="1"/>
    <col min="2" max="2" width="8.453125" bestFit="1" customWidth="1"/>
    <col min="3" max="3" width="8.7265625" customWidth="1"/>
    <col min="4" max="4" width="30" customWidth="1"/>
    <col min="5" max="5" width="13.26953125" customWidth="1"/>
    <col min="6" max="6" width="14.1796875" customWidth="1"/>
    <col min="7" max="8" width="10.81640625" customWidth="1"/>
    <col min="9" max="9" width="12.1796875" customWidth="1"/>
  </cols>
  <sheetData>
    <row r="1" spans="1:10" ht="42" customHeight="1" x14ac:dyDescent="0.35">
      <c r="A1" s="181" t="s">
        <v>291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0" ht="18" x14ac:dyDescent="0.35">
      <c r="A2" s="4"/>
      <c r="B2" s="4"/>
      <c r="C2" s="4"/>
      <c r="D2" s="4"/>
      <c r="E2" s="4"/>
      <c r="F2" s="5"/>
      <c r="G2" s="5"/>
      <c r="H2" s="5"/>
      <c r="I2" s="5"/>
    </row>
    <row r="3" spans="1:10" ht="18" customHeight="1" x14ac:dyDescent="0.35">
      <c r="A3" s="181" t="s">
        <v>22</v>
      </c>
      <c r="B3" s="182"/>
      <c r="C3" s="182"/>
      <c r="D3" s="182"/>
      <c r="E3" s="182"/>
      <c r="F3" s="182"/>
      <c r="G3" s="182"/>
      <c r="H3" s="182"/>
      <c r="I3" s="182"/>
    </row>
    <row r="4" spans="1:10" ht="18" x14ac:dyDescent="0.35">
      <c r="A4" s="4"/>
      <c r="B4" s="4"/>
      <c r="C4" s="4"/>
      <c r="D4" s="4"/>
      <c r="E4" s="4"/>
      <c r="F4" s="5"/>
      <c r="G4" s="5"/>
      <c r="H4" s="5"/>
      <c r="I4" s="5"/>
    </row>
    <row r="5" spans="1:10" ht="45" customHeight="1" x14ac:dyDescent="0.35">
      <c r="A5" s="207" t="s">
        <v>24</v>
      </c>
      <c r="B5" s="208"/>
      <c r="C5" s="209"/>
      <c r="D5" s="17" t="s">
        <v>25</v>
      </c>
      <c r="E5" s="18" t="s">
        <v>288</v>
      </c>
      <c r="F5" s="134" t="s">
        <v>289</v>
      </c>
      <c r="G5" s="18" t="s">
        <v>290</v>
      </c>
      <c r="H5" s="18" t="s">
        <v>286</v>
      </c>
      <c r="I5" s="134" t="s">
        <v>286</v>
      </c>
    </row>
    <row r="6" spans="1:10" x14ac:dyDescent="0.35">
      <c r="A6" s="210" t="s">
        <v>120</v>
      </c>
      <c r="B6" s="211"/>
      <c r="C6" s="212"/>
      <c r="D6" s="25" t="s">
        <v>134</v>
      </c>
      <c r="E6" s="36">
        <v>12609.75</v>
      </c>
      <c r="F6" s="36">
        <v>38282.720000000001</v>
      </c>
      <c r="G6" s="36">
        <v>12479.64</v>
      </c>
      <c r="H6" s="131">
        <f>AVERAGE(G6/E6)</f>
        <v>0.98968179384999699</v>
      </c>
      <c r="I6" s="131">
        <f>AVERAGE(G6/F6)</f>
        <v>0.32598624131200704</v>
      </c>
    </row>
    <row r="7" spans="1:10" x14ac:dyDescent="0.35">
      <c r="A7" s="210" t="s">
        <v>120</v>
      </c>
      <c r="B7" s="211"/>
      <c r="C7" s="212"/>
      <c r="D7" s="25" t="s">
        <v>140</v>
      </c>
      <c r="E7" s="36">
        <v>617.16</v>
      </c>
      <c r="F7" s="36">
        <v>4400</v>
      </c>
      <c r="G7" s="36">
        <v>1136.25</v>
      </c>
      <c r="H7" s="131">
        <f t="shared" ref="H7:H59" si="0">AVERAGE(G7/E7)</f>
        <v>1.8410946918141164</v>
      </c>
      <c r="I7" s="131">
        <f t="shared" ref="I7:I70" si="1">AVERAGE(G7/F7)</f>
        <v>0.25823863636363636</v>
      </c>
    </row>
    <row r="8" spans="1:10" ht="25.5" customHeight="1" x14ac:dyDescent="0.35">
      <c r="A8" s="210" t="s">
        <v>133</v>
      </c>
      <c r="B8" s="211"/>
      <c r="C8" s="212"/>
      <c r="D8" s="25" t="s">
        <v>136</v>
      </c>
      <c r="E8" s="36"/>
      <c r="F8" s="36"/>
      <c r="G8" s="36"/>
      <c r="H8" s="131"/>
      <c r="I8" s="131"/>
    </row>
    <row r="9" spans="1:10" x14ac:dyDescent="0.35">
      <c r="A9" s="213" t="s">
        <v>137</v>
      </c>
      <c r="B9" s="214"/>
      <c r="C9" s="215"/>
      <c r="D9" s="32" t="s">
        <v>39</v>
      </c>
      <c r="E9" s="36"/>
      <c r="F9" s="36"/>
      <c r="G9" s="36"/>
      <c r="H9" s="131"/>
      <c r="I9" s="131"/>
    </row>
    <row r="10" spans="1:10" x14ac:dyDescent="0.35">
      <c r="A10" s="46">
        <v>3</v>
      </c>
      <c r="B10" s="43"/>
      <c r="C10" s="44"/>
      <c r="D10" s="49" t="s">
        <v>12</v>
      </c>
      <c r="E10" s="66">
        <v>12609.75</v>
      </c>
      <c r="F10" s="66">
        <v>37282.720000000001</v>
      </c>
      <c r="G10" s="66">
        <v>12479.64</v>
      </c>
      <c r="H10" s="131">
        <f t="shared" si="0"/>
        <v>0.98968179384999699</v>
      </c>
      <c r="I10" s="131">
        <f t="shared" si="1"/>
        <v>0.3347298694945004</v>
      </c>
    </row>
    <row r="11" spans="1:10" x14ac:dyDescent="0.35">
      <c r="A11" s="46">
        <v>32</v>
      </c>
      <c r="B11" s="43"/>
      <c r="C11" s="44"/>
      <c r="D11" s="49" t="s">
        <v>26</v>
      </c>
      <c r="E11" s="66">
        <v>12609.75</v>
      </c>
      <c r="F11" s="66">
        <v>37232.720000000001</v>
      </c>
      <c r="G11" s="66">
        <v>12479.64</v>
      </c>
      <c r="H11" s="131">
        <f t="shared" si="0"/>
        <v>0.98968179384999699</v>
      </c>
      <c r="I11" s="131">
        <f t="shared" si="1"/>
        <v>0.3351793798572868</v>
      </c>
    </row>
    <row r="12" spans="1:10" x14ac:dyDescent="0.35">
      <c r="A12" s="46">
        <v>321</v>
      </c>
      <c r="B12" s="43"/>
      <c r="C12" s="44"/>
      <c r="D12" s="49" t="s">
        <v>115</v>
      </c>
      <c r="E12" s="66">
        <v>265.3</v>
      </c>
      <c r="F12" s="66">
        <v>2882.72</v>
      </c>
      <c r="G12" s="66">
        <v>0</v>
      </c>
      <c r="H12" s="131">
        <f t="shared" si="0"/>
        <v>0</v>
      </c>
      <c r="I12" s="131">
        <f t="shared" si="1"/>
        <v>0</v>
      </c>
    </row>
    <row r="13" spans="1:10" x14ac:dyDescent="0.35">
      <c r="A13" s="45">
        <v>3211</v>
      </c>
      <c r="B13" s="43"/>
      <c r="C13" s="44"/>
      <c r="D13" s="48" t="s">
        <v>116</v>
      </c>
      <c r="E13" s="36">
        <v>265.3</v>
      </c>
      <c r="F13" s="36">
        <v>2500</v>
      </c>
      <c r="G13" s="36">
        <v>0</v>
      </c>
      <c r="H13" s="131">
        <f t="shared" si="0"/>
        <v>0</v>
      </c>
      <c r="I13" s="131">
        <f t="shared" si="1"/>
        <v>0</v>
      </c>
    </row>
    <row r="14" spans="1:10" x14ac:dyDescent="0.35">
      <c r="A14" s="45">
        <v>3213</v>
      </c>
      <c r="B14" s="43"/>
      <c r="C14" s="44"/>
      <c r="D14" s="48" t="s">
        <v>69</v>
      </c>
      <c r="E14" s="36">
        <v>0</v>
      </c>
      <c r="F14" s="36">
        <v>132.72</v>
      </c>
      <c r="G14" s="36">
        <v>0</v>
      </c>
      <c r="H14" s="131">
        <v>0</v>
      </c>
      <c r="I14" s="131">
        <f t="shared" si="1"/>
        <v>0</v>
      </c>
    </row>
    <row r="15" spans="1:10" x14ac:dyDescent="0.35">
      <c r="A15" s="45">
        <v>3214</v>
      </c>
      <c r="B15" s="43"/>
      <c r="C15" s="44"/>
      <c r="D15" s="48" t="s">
        <v>203</v>
      </c>
      <c r="E15" s="66">
        <v>0</v>
      </c>
      <c r="F15" s="36">
        <v>250</v>
      </c>
      <c r="G15" s="36">
        <v>0</v>
      </c>
      <c r="H15" s="131">
        <v>0</v>
      </c>
      <c r="I15" s="131">
        <f t="shared" si="1"/>
        <v>0</v>
      </c>
    </row>
    <row r="16" spans="1:10" x14ac:dyDescent="0.35">
      <c r="A16" s="46">
        <v>322</v>
      </c>
      <c r="B16" s="43"/>
      <c r="C16" s="44"/>
      <c r="D16" s="49" t="s">
        <v>59</v>
      </c>
      <c r="E16" s="66">
        <v>7113.62</v>
      </c>
      <c r="F16" s="66">
        <v>19050</v>
      </c>
      <c r="G16" s="66">
        <v>6717.16</v>
      </c>
      <c r="H16" s="131">
        <f t="shared" si="0"/>
        <v>0.94426747563125379</v>
      </c>
      <c r="I16" s="131">
        <f t="shared" si="1"/>
        <v>0.35260682414698163</v>
      </c>
    </row>
    <row r="17" spans="1:9" ht="15.75" customHeight="1" x14ac:dyDescent="0.35">
      <c r="A17" s="45">
        <v>3221</v>
      </c>
      <c r="B17" s="43"/>
      <c r="C17" s="44"/>
      <c r="D17" s="48" t="s">
        <v>180</v>
      </c>
      <c r="E17" s="36">
        <v>64.739999999999995</v>
      </c>
      <c r="F17" s="36">
        <v>1100</v>
      </c>
      <c r="G17" s="36">
        <v>161.44</v>
      </c>
      <c r="H17" s="131">
        <f t="shared" si="0"/>
        <v>2.4936669755946865</v>
      </c>
      <c r="I17" s="131">
        <f t="shared" si="1"/>
        <v>0.14676363636363637</v>
      </c>
    </row>
    <row r="18" spans="1:9" x14ac:dyDescent="0.35">
      <c r="A18" s="45">
        <v>3222</v>
      </c>
      <c r="B18" s="43"/>
      <c r="C18" s="44"/>
      <c r="D18" s="48" t="s">
        <v>60</v>
      </c>
      <c r="E18" s="36">
        <v>1287.6500000000001</v>
      </c>
      <c r="F18" s="36">
        <v>4300</v>
      </c>
      <c r="G18" s="36">
        <v>1139.8699999999999</v>
      </c>
      <c r="H18" s="131">
        <f t="shared" si="0"/>
        <v>0.88523278841300024</v>
      </c>
      <c r="I18" s="131">
        <f t="shared" si="1"/>
        <v>0.26508604651162787</v>
      </c>
    </row>
    <row r="19" spans="1:9" x14ac:dyDescent="0.35">
      <c r="A19" s="45">
        <v>3223</v>
      </c>
      <c r="B19" s="43"/>
      <c r="C19" s="44"/>
      <c r="D19" s="48" t="s">
        <v>61</v>
      </c>
      <c r="E19" s="36">
        <v>5698.68</v>
      </c>
      <c r="F19" s="36">
        <v>13000</v>
      </c>
      <c r="G19" s="36">
        <v>4992.45</v>
      </c>
      <c r="H19" s="131">
        <f t="shared" si="0"/>
        <v>0.87607130072227246</v>
      </c>
      <c r="I19" s="131">
        <f t="shared" si="1"/>
        <v>0.38403461538461536</v>
      </c>
    </row>
    <row r="20" spans="1:9" x14ac:dyDescent="0.35">
      <c r="A20" s="45">
        <v>3224</v>
      </c>
      <c r="B20" s="43"/>
      <c r="C20" s="44"/>
      <c r="D20" s="48" t="s">
        <v>177</v>
      </c>
      <c r="E20" s="36">
        <v>62.55</v>
      </c>
      <c r="F20" s="36">
        <v>200</v>
      </c>
      <c r="G20" s="36">
        <v>423.4</v>
      </c>
      <c r="H20" s="131">
        <f t="shared" si="0"/>
        <v>6.76898481215028</v>
      </c>
      <c r="I20" s="131">
        <f t="shared" si="1"/>
        <v>2.117</v>
      </c>
    </row>
    <row r="21" spans="1:9" x14ac:dyDescent="0.35">
      <c r="A21" s="45">
        <v>3225</v>
      </c>
      <c r="B21" s="43"/>
      <c r="C21" s="44"/>
      <c r="D21" s="48" t="s">
        <v>73</v>
      </c>
      <c r="E21" s="36">
        <v>0</v>
      </c>
      <c r="F21" s="36">
        <v>300</v>
      </c>
      <c r="G21" s="36">
        <v>0</v>
      </c>
      <c r="H21" s="131">
        <v>0</v>
      </c>
      <c r="I21" s="131">
        <f t="shared" si="1"/>
        <v>0</v>
      </c>
    </row>
    <row r="22" spans="1:9" x14ac:dyDescent="0.35">
      <c r="A22" s="45">
        <v>3227</v>
      </c>
      <c r="B22" s="43"/>
      <c r="C22" s="44"/>
      <c r="D22" s="48" t="s">
        <v>178</v>
      </c>
      <c r="E22" s="36">
        <v>0</v>
      </c>
      <c r="F22" s="36">
        <v>150</v>
      </c>
      <c r="G22" s="36">
        <v>0</v>
      </c>
      <c r="H22" s="131">
        <v>0</v>
      </c>
      <c r="I22" s="131">
        <f t="shared" si="1"/>
        <v>0</v>
      </c>
    </row>
    <row r="23" spans="1:9" x14ac:dyDescent="0.35">
      <c r="A23" s="46">
        <v>323</v>
      </c>
      <c r="B23" s="43"/>
      <c r="C23" s="44"/>
      <c r="D23" s="49" t="s">
        <v>62</v>
      </c>
      <c r="E23" s="66">
        <v>3264.83</v>
      </c>
      <c r="F23" s="66">
        <v>6200</v>
      </c>
      <c r="G23" s="66">
        <v>2698.73</v>
      </c>
      <c r="H23" s="131">
        <f t="shared" si="0"/>
        <v>0.82660659207370679</v>
      </c>
      <c r="I23" s="131">
        <f t="shared" si="1"/>
        <v>0.43527903225806452</v>
      </c>
    </row>
    <row r="24" spans="1:9" x14ac:dyDescent="0.35">
      <c r="A24" s="45">
        <v>3231</v>
      </c>
      <c r="B24" s="43"/>
      <c r="C24" s="44"/>
      <c r="D24" s="48" t="s">
        <v>75</v>
      </c>
      <c r="E24" s="36">
        <v>431.4</v>
      </c>
      <c r="F24" s="36">
        <v>800</v>
      </c>
      <c r="G24" s="36">
        <v>87.6</v>
      </c>
      <c r="H24" s="131">
        <f t="shared" si="0"/>
        <v>0.20305980528511822</v>
      </c>
      <c r="I24" s="131">
        <f t="shared" si="1"/>
        <v>0.10949999999999999</v>
      </c>
    </row>
    <row r="25" spans="1:9" x14ac:dyDescent="0.35">
      <c r="A25" s="45">
        <v>3232</v>
      </c>
      <c r="B25" s="43"/>
      <c r="C25" s="44"/>
      <c r="D25" s="48" t="s">
        <v>179</v>
      </c>
      <c r="E25" s="36">
        <v>862.5</v>
      </c>
      <c r="F25" s="36">
        <v>2100</v>
      </c>
      <c r="G25" s="36">
        <v>1460.67</v>
      </c>
      <c r="H25" s="131">
        <f t="shared" si="0"/>
        <v>1.6935304347826088</v>
      </c>
      <c r="I25" s="131">
        <f t="shared" si="1"/>
        <v>0.69555714285714287</v>
      </c>
    </row>
    <row r="26" spans="1:9" x14ac:dyDescent="0.35">
      <c r="A26" s="45">
        <v>3233</v>
      </c>
      <c r="B26" s="43"/>
      <c r="C26" s="44"/>
      <c r="D26" s="48" t="s">
        <v>63</v>
      </c>
      <c r="E26" s="36">
        <v>0</v>
      </c>
      <c r="F26" s="36">
        <v>100</v>
      </c>
      <c r="G26" s="36">
        <v>0</v>
      </c>
      <c r="H26" s="131">
        <v>0</v>
      </c>
      <c r="I26" s="131">
        <f t="shared" si="1"/>
        <v>0</v>
      </c>
    </row>
    <row r="27" spans="1:9" x14ac:dyDescent="0.35">
      <c r="A27" s="45">
        <v>3234</v>
      </c>
      <c r="B27" s="43"/>
      <c r="C27" s="44"/>
      <c r="D27" s="48" t="s">
        <v>171</v>
      </c>
      <c r="E27" s="36">
        <v>1906.27</v>
      </c>
      <c r="F27" s="36">
        <v>2700</v>
      </c>
      <c r="G27" s="36">
        <v>1150.46</v>
      </c>
      <c r="H27" s="131">
        <f t="shared" si="0"/>
        <v>0.60351366805331885</v>
      </c>
      <c r="I27" s="131">
        <f t="shared" si="1"/>
        <v>0.42609629629629631</v>
      </c>
    </row>
    <row r="28" spans="1:9" x14ac:dyDescent="0.35">
      <c r="A28" s="45">
        <v>3236</v>
      </c>
      <c r="B28" s="43"/>
      <c r="C28" s="44"/>
      <c r="D28" s="48" t="s">
        <v>164</v>
      </c>
      <c r="E28" s="36">
        <v>64.66</v>
      </c>
      <c r="F28" s="36">
        <v>350</v>
      </c>
      <c r="G28" s="36">
        <v>0</v>
      </c>
      <c r="H28" s="131">
        <f t="shared" si="0"/>
        <v>0</v>
      </c>
      <c r="I28" s="131">
        <f t="shared" si="1"/>
        <v>0</v>
      </c>
    </row>
    <row r="29" spans="1:9" x14ac:dyDescent="0.35">
      <c r="A29" s="45">
        <v>3238</v>
      </c>
      <c r="B29" s="43"/>
      <c r="C29" s="44"/>
      <c r="D29" s="48" t="s">
        <v>66</v>
      </c>
      <c r="E29" s="36">
        <v>0</v>
      </c>
      <c r="F29" s="36">
        <v>0</v>
      </c>
      <c r="G29" s="36">
        <v>0</v>
      </c>
      <c r="H29" s="131">
        <v>0</v>
      </c>
      <c r="I29" s="131">
        <v>0</v>
      </c>
    </row>
    <row r="30" spans="1:9" x14ac:dyDescent="0.35">
      <c r="A30" s="45">
        <v>3239</v>
      </c>
      <c r="B30" s="43"/>
      <c r="C30" s="44"/>
      <c r="D30" s="48" t="s">
        <v>67</v>
      </c>
      <c r="E30" s="36">
        <v>0</v>
      </c>
      <c r="F30" s="36">
        <v>150</v>
      </c>
      <c r="G30" s="36">
        <v>0</v>
      </c>
      <c r="H30" s="131">
        <v>0</v>
      </c>
      <c r="I30" s="131">
        <f t="shared" si="1"/>
        <v>0</v>
      </c>
    </row>
    <row r="31" spans="1:9" ht="26.5" x14ac:dyDescent="0.35">
      <c r="A31" s="46">
        <v>329</v>
      </c>
      <c r="B31" s="43"/>
      <c r="C31" s="44"/>
      <c r="D31" s="49" t="s">
        <v>80</v>
      </c>
      <c r="E31" s="66">
        <v>1966</v>
      </c>
      <c r="F31" s="66">
        <v>9100</v>
      </c>
      <c r="G31" s="66">
        <v>3063.75</v>
      </c>
      <c r="H31" s="131">
        <f t="shared" si="0"/>
        <v>1.5583672431332656</v>
      </c>
      <c r="I31" s="131">
        <f t="shared" si="1"/>
        <v>0.3366758241758242</v>
      </c>
    </row>
    <row r="32" spans="1:9" x14ac:dyDescent="0.35">
      <c r="A32" s="45">
        <v>3295</v>
      </c>
      <c r="B32" s="43"/>
      <c r="C32" s="44"/>
      <c r="D32" s="48" t="s">
        <v>84</v>
      </c>
      <c r="E32" s="36">
        <v>0</v>
      </c>
      <c r="F32" s="36">
        <v>100</v>
      </c>
      <c r="G32" s="36">
        <v>0</v>
      </c>
      <c r="H32" s="131">
        <v>0</v>
      </c>
      <c r="I32" s="131">
        <f t="shared" si="1"/>
        <v>0</v>
      </c>
    </row>
    <row r="33" spans="1:9" ht="26" x14ac:dyDescent="0.35">
      <c r="A33" s="45">
        <v>3299</v>
      </c>
      <c r="B33" s="43"/>
      <c r="C33" s="44"/>
      <c r="D33" s="48" t="s">
        <v>80</v>
      </c>
      <c r="E33" s="36">
        <v>1966</v>
      </c>
      <c r="F33" s="36">
        <v>9000</v>
      </c>
      <c r="G33" s="36">
        <v>3063.75</v>
      </c>
      <c r="H33" s="131">
        <f t="shared" si="0"/>
        <v>1.5583672431332656</v>
      </c>
      <c r="I33" s="131">
        <f t="shared" si="1"/>
        <v>0.34041666666666665</v>
      </c>
    </row>
    <row r="34" spans="1:9" x14ac:dyDescent="0.35">
      <c r="A34" s="46">
        <v>34</v>
      </c>
      <c r="B34" s="43"/>
      <c r="C34" s="44"/>
      <c r="D34" s="49" t="s">
        <v>85</v>
      </c>
      <c r="E34" s="66">
        <v>0</v>
      </c>
      <c r="F34" s="66">
        <v>50</v>
      </c>
      <c r="G34" s="66">
        <v>0</v>
      </c>
      <c r="H34" s="131">
        <v>0</v>
      </c>
      <c r="I34" s="131">
        <f t="shared" si="1"/>
        <v>0</v>
      </c>
    </row>
    <row r="35" spans="1:9" x14ac:dyDescent="0.35">
      <c r="A35" s="46">
        <v>343</v>
      </c>
      <c r="B35" s="43"/>
      <c r="C35" s="44"/>
      <c r="D35" s="49" t="s">
        <v>86</v>
      </c>
      <c r="E35" s="36">
        <v>0</v>
      </c>
      <c r="F35" s="66">
        <v>50</v>
      </c>
      <c r="G35" s="66">
        <v>0</v>
      </c>
      <c r="H35" s="131">
        <v>0</v>
      </c>
      <c r="I35" s="131">
        <f t="shared" si="1"/>
        <v>0</v>
      </c>
    </row>
    <row r="36" spans="1:9" ht="26" x14ac:dyDescent="0.35">
      <c r="A36" s="45">
        <v>3431</v>
      </c>
      <c r="B36" s="43"/>
      <c r="C36" s="44"/>
      <c r="D36" s="48" t="s">
        <v>130</v>
      </c>
      <c r="E36" s="36">
        <v>0</v>
      </c>
      <c r="F36" s="36">
        <v>50</v>
      </c>
      <c r="G36" s="36">
        <v>0</v>
      </c>
      <c r="H36" s="131">
        <v>0</v>
      </c>
      <c r="I36" s="131">
        <f t="shared" si="1"/>
        <v>0</v>
      </c>
    </row>
    <row r="37" spans="1:9" x14ac:dyDescent="0.35">
      <c r="A37" s="45">
        <v>3433</v>
      </c>
      <c r="B37" s="43"/>
      <c r="C37" s="44"/>
      <c r="D37" s="48" t="s">
        <v>88</v>
      </c>
      <c r="E37" s="36">
        <v>0</v>
      </c>
      <c r="F37" s="36">
        <v>0</v>
      </c>
      <c r="G37" s="36">
        <v>0</v>
      </c>
      <c r="H37" s="131">
        <v>0</v>
      </c>
      <c r="I37" s="131">
        <v>0</v>
      </c>
    </row>
    <row r="38" spans="1:9" x14ac:dyDescent="0.35">
      <c r="A38" s="210" t="s">
        <v>120</v>
      </c>
      <c r="B38" s="211"/>
      <c r="C38" s="212"/>
      <c r="D38" s="25" t="s">
        <v>134</v>
      </c>
      <c r="E38" s="36"/>
      <c r="F38" s="36"/>
      <c r="G38" s="36"/>
      <c r="H38" s="131"/>
      <c r="I38" s="131"/>
    </row>
    <row r="39" spans="1:9" ht="26" x14ac:dyDescent="0.35">
      <c r="A39" s="210" t="s">
        <v>138</v>
      </c>
      <c r="B39" s="211"/>
      <c r="C39" s="212"/>
      <c r="D39" s="25" t="s">
        <v>139</v>
      </c>
      <c r="E39" s="36"/>
      <c r="F39" s="36"/>
      <c r="G39" s="36"/>
      <c r="H39" s="131"/>
      <c r="I39" s="131"/>
    </row>
    <row r="40" spans="1:9" x14ac:dyDescent="0.35">
      <c r="A40" s="213" t="s">
        <v>137</v>
      </c>
      <c r="B40" s="214"/>
      <c r="C40" s="215"/>
      <c r="D40" s="32" t="s">
        <v>39</v>
      </c>
      <c r="E40" s="36"/>
      <c r="F40" s="36"/>
      <c r="G40" s="36"/>
      <c r="H40" s="131"/>
      <c r="I40" s="131"/>
    </row>
    <row r="41" spans="1:9" ht="26" x14ac:dyDescent="0.35">
      <c r="A41" s="46">
        <v>4</v>
      </c>
      <c r="B41" s="43"/>
      <c r="C41" s="44"/>
      <c r="D41" s="25" t="s">
        <v>16</v>
      </c>
      <c r="E41" s="66">
        <v>0</v>
      </c>
      <c r="F41" s="36">
        <v>1000</v>
      </c>
      <c r="G41" s="36">
        <v>0</v>
      </c>
      <c r="H41" s="131">
        <v>0</v>
      </c>
      <c r="I41" s="131">
        <f t="shared" si="1"/>
        <v>0</v>
      </c>
    </row>
    <row r="42" spans="1:9" ht="26" x14ac:dyDescent="0.35">
      <c r="A42" s="55">
        <v>42</v>
      </c>
      <c r="B42" s="54"/>
      <c r="C42" s="50"/>
      <c r="D42" s="25" t="s">
        <v>35</v>
      </c>
      <c r="E42" s="66">
        <v>0</v>
      </c>
      <c r="F42" s="66">
        <v>1000</v>
      </c>
      <c r="G42" s="66">
        <v>0</v>
      </c>
      <c r="H42" s="131">
        <v>0</v>
      </c>
      <c r="I42" s="131">
        <f t="shared" si="1"/>
        <v>0</v>
      </c>
    </row>
    <row r="43" spans="1:9" x14ac:dyDescent="0.35">
      <c r="A43" s="46">
        <v>422</v>
      </c>
      <c r="B43" s="41"/>
      <c r="C43" s="24"/>
      <c r="D43" s="48" t="s">
        <v>94</v>
      </c>
      <c r="E43" s="36">
        <v>0</v>
      </c>
      <c r="F43" s="66">
        <v>1000</v>
      </c>
      <c r="G43" s="66">
        <v>0</v>
      </c>
      <c r="H43" s="131">
        <v>0</v>
      </c>
      <c r="I43" s="131">
        <f t="shared" si="1"/>
        <v>0</v>
      </c>
    </row>
    <row r="44" spans="1:9" x14ac:dyDescent="0.35">
      <c r="A44" s="45">
        <v>4221</v>
      </c>
      <c r="B44" s="41"/>
      <c r="C44" s="24"/>
      <c r="D44" s="48" t="s">
        <v>98</v>
      </c>
      <c r="E44" s="36">
        <v>0</v>
      </c>
      <c r="F44" s="36">
        <v>0</v>
      </c>
      <c r="G44" s="36">
        <v>0</v>
      </c>
      <c r="H44" s="131">
        <v>0</v>
      </c>
      <c r="I44" s="131">
        <v>0</v>
      </c>
    </row>
    <row r="45" spans="1:9" x14ac:dyDescent="0.35">
      <c r="A45" s="45">
        <v>4225</v>
      </c>
      <c r="B45" s="41"/>
      <c r="C45" s="24"/>
      <c r="D45" s="48" t="s">
        <v>99</v>
      </c>
      <c r="E45" s="36">
        <v>0</v>
      </c>
      <c r="F45" s="36">
        <v>0</v>
      </c>
      <c r="G45" s="36">
        <v>0</v>
      </c>
      <c r="H45" s="131">
        <v>0</v>
      </c>
      <c r="I45" s="131">
        <v>0</v>
      </c>
    </row>
    <row r="46" spans="1:9" ht="26" x14ac:dyDescent="0.35">
      <c r="A46" s="45">
        <v>4227</v>
      </c>
      <c r="B46" s="41"/>
      <c r="C46" s="24"/>
      <c r="D46" s="48" t="s">
        <v>95</v>
      </c>
      <c r="E46" s="36">
        <v>0</v>
      </c>
      <c r="F46" s="36">
        <v>1000</v>
      </c>
      <c r="G46" s="36">
        <v>0</v>
      </c>
      <c r="H46" s="131">
        <v>0</v>
      </c>
      <c r="I46" s="131">
        <f t="shared" si="1"/>
        <v>0</v>
      </c>
    </row>
    <row r="47" spans="1:9" x14ac:dyDescent="0.35">
      <c r="A47" s="45"/>
      <c r="B47" s="41"/>
      <c r="C47" s="24"/>
      <c r="D47" s="53"/>
      <c r="E47" s="36"/>
      <c r="F47" s="36"/>
      <c r="G47" s="36"/>
      <c r="H47" s="131"/>
      <c r="I47" s="131"/>
    </row>
    <row r="48" spans="1:9" ht="15" customHeight="1" x14ac:dyDescent="0.35">
      <c r="A48" s="210" t="s">
        <v>120</v>
      </c>
      <c r="B48" s="211"/>
      <c r="C48" s="212"/>
      <c r="D48" s="25" t="s">
        <v>226</v>
      </c>
      <c r="E48" s="36">
        <v>617.16</v>
      </c>
      <c r="F48" s="36">
        <v>4400</v>
      </c>
      <c r="G48" s="36">
        <v>0</v>
      </c>
      <c r="H48" s="131">
        <f t="shared" si="0"/>
        <v>0</v>
      </c>
      <c r="I48" s="131">
        <f t="shared" si="1"/>
        <v>0</v>
      </c>
    </row>
    <row r="49" spans="1:9" ht="15" customHeight="1" x14ac:dyDescent="0.35">
      <c r="A49" s="210" t="s">
        <v>141</v>
      </c>
      <c r="B49" s="211"/>
      <c r="C49" s="212"/>
      <c r="D49" s="25" t="s">
        <v>142</v>
      </c>
      <c r="E49" s="66">
        <v>617.16</v>
      </c>
      <c r="F49" s="66">
        <v>2000</v>
      </c>
      <c r="G49" s="66">
        <v>0</v>
      </c>
      <c r="H49" s="131">
        <f t="shared" si="0"/>
        <v>0</v>
      </c>
      <c r="I49" s="131">
        <f t="shared" si="1"/>
        <v>0</v>
      </c>
    </row>
    <row r="50" spans="1:9" ht="15" customHeight="1" x14ac:dyDescent="0.35">
      <c r="A50" s="213" t="s">
        <v>143</v>
      </c>
      <c r="B50" s="214"/>
      <c r="C50" s="215"/>
      <c r="D50" s="32" t="s">
        <v>42</v>
      </c>
      <c r="E50" s="66"/>
      <c r="F50" s="36"/>
      <c r="G50" s="36"/>
      <c r="H50" s="131"/>
      <c r="I50" s="131"/>
    </row>
    <row r="51" spans="1:9" ht="15" customHeight="1" x14ac:dyDescent="0.35">
      <c r="A51" s="64">
        <v>3</v>
      </c>
      <c r="B51" s="39"/>
      <c r="C51" s="32"/>
      <c r="D51" s="49" t="s">
        <v>12</v>
      </c>
      <c r="E51" s="66">
        <v>617.16</v>
      </c>
      <c r="F51" s="66">
        <v>2000</v>
      </c>
      <c r="G51" s="66">
        <v>0</v>
      </c>
      <c r="H51" s="131">
        <f t="shared" si="0"/>
        <v>0</v>
      </c>
      <c r="I51" s="131">
        <f t="shared" si="1"/>
        <v>0</v>
      </c>
    </row>
    <row r="52" spans="1:9" ht="15" customHeight="1" x14ac:dyDescent="0.35">
      <c r="A52" s="64">
        <v>32</v>
      </c>
      <c r="B52" s="39"/>
      <c r="C52" s="32"/>
      <c r="D52" s="49" t="s">
        <v>26</v>
      </c>
      <c r="E52" s="66">
        <v>0</v>
      </c>
      <c r="F52" s="66">
        <v>2000</v>
      </c>
      <c r="G52" s="66">
        <v>0</v>
      </c>
      <c r="H52" s="131">
        <v>0</v>
      </c>
      <c r="I52" s="131">
        <f t="shared" si="1"/>
        <v>0</v>
      </c>
    </row>
    <row r="53" spans="1:9" ht="15" customHeight="1" x14ac:dyDescent="0.35">
      <c r="A53" s="64">
        <v>322</v>
      </c>
      <c r="B53" s="39"/>
      <c r="C53" s="32"/>
      <c r="D53" s="49" t="s">
        <v>207</v>
      </c>
      <c r="E53" s="66">
        <v>0</v>
      </c>
      <c r="F53" s="66">
        <v>0</v>
      </c>
      <c r="G53" s="66">
        <v>0</v>
      </c>
      <c r="H53" s="131">
        <v>0</v>
      </c>
      <c r="I53" s="131">
        <v>0</v>
      </c>
    </row>
    <row r="54" spans="1:9" ht="15" customHeight="1" x14ac:dyDescent="0.35">
      <c r="A54" s="60">
        <v>3225</v>
      </c>
      <c r="B54" s="39"/>
      <c r="C54" s="32"/>
      <c r="D54" s="48" t="s">
        <v>204</v>
      </c>
      <c r="E54" s="36">
        <v>0</v>
      </c>
      <c r="F54" s="66">
        <v>0</v>
      </c>
      <c r="G54" s="66">
        <v>0</v>
      </c>
      <c r="H54" s="131">
        <v>0</v>
      </c>
      <c r="I54" s="131">
        <v>0</v>
      </c>
    </row>
    <row r="55" spans="1:9" ht="15" customHeight="1" x14ac:dyDescent="0.35">
      <c r="A55" s="64">
        <v>323</v>
      </c>
      <c r="B55" s="39"/>
      <c r="C55" s="32"/>
      <c r="D55" s="49" t="s">
        <v>62</v>
      </c>
      <c r="E55" s="66">
        <v>0</v>
      </c>
      <c r="F55" s="66">
        <v>0</v>
      </c>
      <c r="G55" s="66">
        <v>0</v>
      </c>
      <c r="H55" s="131">
        <v>0</v>
      </c>
      <c r="I55" s="131">
        <v>0</v>
      </c>
    </row>
    <row r="56" spans="1:9" ht="15" customHeight="1" x14ac:dyDescent="0.35">
      <c r="A56" s="45">
        <v>3233</v>
      </c>
      <c r="B56" s="43"/>
      <c r="C56" s="44"/>
      <c r="D56" s="53" t="s">
        <v>63</v>
      </c>
      <c r="E56" s="36">
        <v>0</v>
      </c>
      <c r="F56" s="36">
        <v>0</v>
      </c>
      <c r="G56" s="36">
        <v>0</v>
      </c>
      <c r="H56" s="131">
        <v>0</v>
      </c>
      <c r="I56" s="131">
        <v>0</v>
      </c>
    </row>
    <row r="57" spans="1:9" ht="15" customHeight="1" x14ac:dyDescent="0.35">
      <c r="A57" s="45">
        <v>3237</v>
      </c>
      <c r="B57" s="43"/>
      <c r="C57" s="44"/>
      <c r="D57" s="53" t="s">
        <v>65</v>
      </c>
      <c r="E57" s="36">
        <v>0</v>
      </c>
      <c r="F57" s="36">
        <v>0</v>
      </c>
      <c r="G57" s="36">
        <v>0</v>
      </c>
      <c r="H57" s="131">
        <v>0</v>
      </c>
      <c r="I57" s="131">
        <v>0</v>
      </c>
    </row>
    <row r="58" spans="1:9" ht="15" customHeight="1" x14ac:dyDescent="0.35">
      <c r="A58" s="46">
        <v>329</v>
      </c>
      <c r="B58" s="43"/>
      <c r="C58" s="44"/>
      <c r="D58" s="109" t="s">
        <v>208</v>
      </c>
      <c r="E58" s="66">
        <v>617.16</v>
      </c>
      <c r="F58" s="66">
        <v>2000</v>
      </c>
      <c r="G58" s="66">
        <v>0</v>
      </c>
      <c r="H58" s="131">
        <f t="shared" si="0"/>
        <v>0</v>
      </c>
      <c r="I58" s="131">
        <f t="shared" si="1"/>
        <v>0</v>
      </c>
    </row>
    <row r="59" spans="1:9" ht="15" customHeight="1" x14ac:dyDescent="0.35">
      <c r="A59" s="45">
        <v>3299</v>
      </c>
      <c r="B59" s="43"/>
      <c r="C59" s="44"/>
      <c r="D59" s="53" t="s">
        <v>208</v>
      </c>
      <c r="E59" s="36">
        <v>617.16</v>
      </c>
      <c r="F59" s="36">
        <v>2000</v>
      </c>
      <c r="G59" s="36">
        <v>0</v>
      </c>
      <c r="H59" s="131">
        <f t="shared" si="0"/>
        <v>0</v>
      </c>
      <c r="I59" s="131">
        <f t="shared" si="1"/>
        <v>0</v>
      </c>
    </row>
    <row r="60" spans="1:9" ht="15" customHeight="1" x14ac:dyDescent="0.35">
      <c r="A60" s="210" t="s">
        <v>120</v>
      </c>
      <c r="B60" s="211"/>
      <c r="C60" s="212"/>
      <c r="D60" s="25" t="s">
        <v>140</v>
      </c>
      <c r="E60" s="36"/>
      <c r="F60" s="37"/>
      <c r="G60" s="37"/>
      <c r="H60" s="131"/>
      <c r="I60" s="131"/>
    </row>
    <row r="61" spans="1:9" ht="15" customHeight="1" x14ac:dyDescent="0.35">
      <c r="A61" s="210" t="s">
        <v>144</v>
      </c>
      <c r="B61" s="211"/>
      <c r="C61" s="212"/>
      <c r="D61" s="25" t="s">
        <v>145</v>
      </c>
      <c r="E61" s="36">
        <v>0</v>
      </c>
      <c r="F61" s="128">
        <v>2400</v>
      </c>
      <c r="G61" s="128">
        <v>1136.25</v>
      </c>
      <c r="H61" s="131">
        <v>0</v>
      </c>
      <c r="I61" s="131">
        <f t="shared" si="1"/>
        <v>0.47343750000000001</v>
      </c>
    </row>
    <row r="62" spans="1:9" ht="15" customHeight="1" x14ac:dyDescent="0.35">
      <c r="A62" s="213" t="s">
        <v>209</v>
      </c>
      <c r="B62" s="214"/>
      <c r="C62" s="215"/>
      <c r="D62" s="32" t="s">
        <v>146</v>
      </c>
      <c r="E62" s="36"/>
      <c r="F62" s="37"/>
      <c r="G62" s="37"/>
      <c r="H62" s="131"/>
      <c r="I62" s="131"/>
    </row>
    <row r="63" spans="1:9" ht="26.25" customHeight="1" x14ac:dyDescent="0.35">
      <c r="A63" s="46">
        <v>4</v>
      </c>
      <c r="B63" s="43"/>
      <c r="C63" s="44"/>
      <c r="D63" s="56" t="s">
        <v>147</v>
      </c>
      <c r="E63" s="36">
        <v>0</v>
      </c>
      <c r="F63" s="37">
        <v>2400</v>
      </c>
      <c r="G63" s="37">
        <v>1136.25</v>
      </c>
      <c r="H63" s="131">
        <v>0</v>
      </c>
      <c r="I63" s="131">
        <f t="shared" si="1"/>
        <v>0.47343750000000001</v>
      </c>
    </row>
    <row r="64" spans="1:9" ht="26.25" customHeight="1" x14ac:dyDescent="0.35">
      <c r="A64" s="46">
        <v>41</v>
      </c>
      <c r="B64" s="43"/>
      <c r="C64" s="44"/>
      <c r="D64" s="22" t="s">
        <v>213</v>
      </c>
      <c r="E64" s="36">
        <v>0</v>
      </c>
      <c r="F64" s="37">
        <v>0</v>
      </c>
      <c r="G64" s="37">
        <v>0</v>
      </c>
      <c r="H64" s="131">
        <v>0</v>
      </c>
      <c r="I64" s="131">
        <v>0</v>
      </c>
    </row>
    <row r="65" spans="1:9" ht="26.25" customHeight="1" x14ac:dyDescent="0.35">
      <c r="A65" s="46">
        <v>412</v>
      </c>
      <c r="B65" s="43"/>
      <c r="C65" s="44"/>
      <c r="D65" s="50" t="s">
        <v>216</v>
      </c>
      <c r="E65" s="36">
        <v>0</v>
      </c>
      <c r="F65" s="37">
        <v>0</v>
      </c>
      <c r="G65" s="37">
        <v>0</v>
      </c>
      <c r="H65" s="131">
        <v>0</v>
      </c>
      <c r="I65" s="131">
        <v>0</v>
      </c>
    </row>
    <row r="66" spans="1:9" ht="26.25" customHeight="1" x14ac:dyDescent="0.35">
      <c r="A66" s="45">
        <v>4123</v>
      </c>
      <c r="B66" s="43"/>
      <c r="C66" s="44"/>
      <c r="D66" s="127" t="s">
        <v>215</v>
      </c>
      <c r="E66" s="36">
        <v>0</v>
      </c>
      <c r="F66" s="37">
        <v>0</v>
      </c>
      <c r="G66" s="37">
        <v>0</v>
      </c>
      <c r="H66" s="131">
        <v>0</v>
      </c>
      <c r="I66" s="131">
        <v>0</v>
      </c>
    </row>
    <row r="67" spans="1:9" ht="24" customHeight="1" x14ac:dyDescent="0.35">
      <c r="A67" s="55">
        <v>42</v>
      </c>
      <c r="B67" s="54"/>
      <c r="C67" s="50"/>
      <c r="D67" s="25" t="s">
        <v>35</v>
      </c>
      <c r="E67" s="36">
        <v>0</v>
      </c>
      <c r="F67" s="37">
        <v>2400</v>
      </c>
      <c r="G67" s="37">
        <v>1136.25</v>
      </c>
      <c r="H67" s="131">
        <v>0</v>
      </c>
      <c r="I67" s="131">
        <f t="shared" si="1"/>
        <v>0.47343750000000001</v>
      </c>
    </row>
    <row r="68" spans="1:9" ht="15" customHeight="1" x14ac:dyDescent="0.35">
      <c r="A68" s="46">
        <v>422</v>
      </c>
      <c r="B68" s="41"/>
      <c r="C68" s="24"/>
      <c r="D68" s="48" t="s">
        <v>94</v>
      </c>
      <c r="E68" s="36">
        <v>0</v>
      </c>
      <c r="F68" s="37">
        <v>0</v>
      </c>
      <c r="G68" s="37">
        <v>1136.25</v>
      </c>
      <c r="H68" s="131">
        <v>0</v>
      </c>
      <c r="I68" s="131">
        <v>0</v>
      </c>
    </row>
    <row r="69" spans="1:9" ht="15" customHeight="1" x14ac:dyDescent="0.35">
      <c r="A69" s="45">
        <v>4221</v>
      </c>
      <c r="B69" s="41"/>
      <c r="C69" s="24"/>
      <c r="D69" s="61" t="s">
        <v>98</v>
      </c>
      <c r="E69" s="36">
        <v>0</v>
      </c>
      <c r="F69" s="37">
        <v>0</v>
      </c>
      <c r="G69" s="37">
        <v>0</v>
      </c>
      <c r="H69" s="131">
        <v>0</v>
      </c>
      <c r="I69" s="131">
        <v>0</v>
      </c>
    </row>
    <row r="70" spans="1:9" ht="15" customHeight="1" x14ac:dyDescent="0.35">
      <c r="A70" s="45">
        <v>4227</v>
      </c>
      <c r="B70" s="136"/>
      <c r="C70" s="137"/>
      <c r="D70" s="135" t="s">
        <v>225</v>
      </c>
      <c r="E70" s="36">
        <v>0</v>
      </c>
      <c r="F70" s="37">
        <v>2400</v>
      </c>
      <c r="G70" s="37">
        <v>1136.25</v>
      </c>
      <c r="H70" s="131">
        <v>0</v>
      </c>
      <c r="I70" s="131">
        <f t="shared" si="1"/>
        <v>0.47343750000000001</v>
      </c>
    </row>
    <row r="71" spans="1:9" ht="30.75" customHeight="1" x14ac:dyDescent="0.35">
      <c r="A71" s="46">
        <v>45</v>
      </c>
      <c r="B71" s="41"/>
      <c r="C71" s="24"/>
      <c r="D71" s="48" t="s">
        <v>148</v>
      </c>
      <c r="E71" s="36">
        <v>0</v>
      </c>
      <c r="F71" s="37">
        <v>0</v>
      </c>
      <c r="G71" s="37">
        <v>0</v>
      </c>
      <c r="H71" s="131">
        <v>0</v>
      </c>
      <c r="I71" s="131">
        <v>0</v>
      </c>
    </row>
    <row r="72" spans="1:9" ht="15" customHeight="1" x14ac:dyDescent="0.35">
      <c r="A72" s="46">
        <v>451</v>
      </c>
      <c r="B72" s="41"/>
      <c r="C72" s="24"/>
      <c r="D72" s="61" t="s">
        <v>149</v>
      </c>
      <c r="E72" s="36">
        <v>0</v>
      </c>
      <c r="F72" s="37">
        <v>0</v>
      </c>
      <c r="G72" s="37">
        <v>0</v>
      </c>
      <c r="H72" s="131">
        <v>0</v>
      </c>
      <c r="I72" s="131">
        <v>0</v>
      </c>
    </row>
    <row r="73" spans="1:9" ht="15" customHeight="1" x14ac:dyDescent="0.35">
      <c r="A73" s="46">
        <v>4511</v>
      </c>
      <c r="B73" s="41"/>
      <c r="C73" s="24"/>
      <c r="D73" s="61" t="s">
        <v>149</v>
      </c>
      <c r="E73" s="36">
        <v>0</v>
      </c>
      <c r="F73" s="37">
        <v>0</v>
      </c>
      <c r="G73" s="37">
        <v>0</v>
      </c>
      <c r="H73" s="131">
        <v>0</v>
      </c>
      <c r="I73" s="131">
        <v>0</v>
      </c>
    </row>
    <row r="74" spans="1:9" ht="15" customHeight="1" x14ac:dyDescent="0.35">
      <c r="A74" s="46"/>
      <c r="B74" s="41"/>
      <c r="C74" s="24"/>
      <c r="D74" s="48"/>
      <c r="E74" s="8"/>
      <c r="F74" s="9"/>
      <c r="G74" s="9"/>
      <c r="H74" s="131"/>
      <c r="I74" s="131"/>
    </row>
    <row r="75" spans="1:9" x14ac:dyDescent="0.35">
      <c r="A75" s="45"/>
      <c r="B75" s="41"/>
      <c r="C75" s="24"/>
      <c r="D75" s="48"/>
      <c r="E75" s="8"/>
      <c r="F75" s="9"/>
      <c r="G75" s="9"/>
      <c r="H75" s="131"/>
      <c r="I75" s="131"/>
    </row>
  </sheetData>
  <mergeCells count="16">
    <mergeCell ref="A1:J1"/>
    <mergeCell ref="A3:I3"/>
    <mergeCell ref="A5:C5"/>
    <mergeCell ref="A6:C6"/>
    <mergeCell ref="A8:C8"/>
    <mergeCell ref="A7:C7"/>
    <mergeCell ref="A62:C62"/>
    <mergeCell ref="A38:C38"/>
    <mergeCell ref="A39:C39"/>
    <mergeCell ref="A40:C40"/>
    <mergeCell ref="A9:C9"/>
    <mergeCell ref="A49:C49"/>
    <mergeCell ref="A48:C48"/>
    <mergeCell ref="A50:C50"/>
    <mergeCell ref="A60:C60"/>
    <mergeCell ref="A61:C6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10</vt:i4>
      </vt:variant>
    </vt:vector>
  </HeadingPairs>
  <TitlesOfParts>
    <vt:vector size="10" baseType="lpstr">
      <vt:lpstr>SAŽETAK (2)</vt:lpstr>
      <vt:lpstr>List1</vt:lpstr>
      <vt:lpstr>Račun P i R-izvori fin.</vt:lpstr>
      <vt:lpstr>Rashodi prema funkcijskoj kl</vt:lpstr>
      <vt:lpstr>Račun financiranja (2)</vt:lpstr>
      <vt:lpstr>DEC-12</vt:lpstr>
      <vt:lpstr>501</vt:lpstr>
      <vt:lpstr>31</vt:lpstr>
      <vt:lpstr>412</vt:lpstr>
      <vt:lpstr>51-54-501-72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Gorana Mandarić</cp:lastModifiedBy>
  <cp:lastPrinted>2024-07-11T07:46:04Z</cp:lastPrinted>
  <dcterms:created xsi:type="dcterms:W3CDTF">2022-08-12T12:51:27Z</dcterms:created>
  <dcterms:modified xsi:type="dcterms:W3CDTF">2025-01-28T16:37:41Z</dcterms:modified>
</cp:coreProperties>
</file>